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20" documentId="120_S{2AC9BD13-BADA-5192-A53E-5A8FF88502F6}" xr6:coauthVersionLast="47" xr6:coauthVersionMax="47" xr10:uidLastSave="{102574F0-6B5C-4495-B8D4-7199CA7B1CC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<sst xmlns="http://schemas.openxmlformats.org/spreadsheetml/2006/main" count="180288" uniqueCount="39126">
  <si>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</si>
  <si>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</si>
  <si>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</si>
  <si>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</si>
  <si>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</si>
  <si>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</si>
  <si>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</si>
  <si>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</si>
  <si>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</si>
  <si>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</si>
  <si>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</si>
  <si>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</si>
  <si>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</si>
  <si>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</si>
  <si>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</si>
  <si>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</si>
  <si>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</si>
  <si>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</si>
  <si>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</si>
  <si>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</si>
  <si>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</si>
  <si>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</si>
  <si>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</si>
  <si>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</si>
  <si>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</si>
  <si>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</si>
  <si>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</si>
  <si>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</si>
  <si>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</si>
  <si>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</si>
  <si>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</si>
  <si>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</si>
  <si>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</si>
  <si>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</si>
  <si>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</si>
  <si>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</si>
  <si>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</si>
  <si>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</si>
  <si>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</si>
  <si>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</si>
  <si>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</si>
  <si>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</si>
  <si>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</si>
  <si>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</si>
  <si>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</si>
  <si>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</si>
  <si>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</si>
  <si>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</si>
  <si>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</si>
  <si>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</si>
  <si>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</si>
  <si>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</si>
  <si>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</si>
  <si>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</si>
  <si>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</si>
  <si>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</si>
  <si>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</si>
  <si>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</si>
  <si>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</si>
  <si>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</si>
  <si>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</si>
  <si>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</si>
  <si>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</si>
  <si>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</si>
  <si>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</si>
  <si>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</si>
  <si>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</si>
  <si>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</si>
  <si>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</si>
  <si>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</si>
  <si>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</si>
  <si>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</si>
  <si>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</si>
  <si>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</si>
  <si>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</si>
  <si>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</si>
  <si>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</si>
  <si>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</si>
  <si>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</si>
  <si>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</si>
  <si>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</si>
  <si>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</si>
  <si>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</si>
  <si>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</si>
  <si>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</si>
  <si>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</si>
  <si>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</si>
  <si>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</si>
  <si>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</si>
  <si>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</si>
  <si>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</si>
  <si>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</si>
  <si>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</si>
  <si>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</si>
  <si>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</si>
  <si>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</si>
  <si>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</si>
  <si>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</si>
  <si>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</si>
  <si>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</si>
  <si>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</si>
  <si>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</si>
  <si>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</si>
  <si>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</si>
  <si>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</si>
  <si>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</si>
  <si>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</si>
  <si>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</si>
  <si>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</si>
  <si>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</si>
  <si>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</si>
  <si>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</si>
  <si>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</si>
  <si>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</si>
  <si>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</si>
  <si>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</si>
  <si>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</si>
  <si>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</si>
  <si>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</si>
  <si>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</si>
  <si>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</si>
  <si>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</si>
  <si>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</si>
  <si>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</si>
  <si>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</si>
  <si>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</si>
  <si>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</si>
  <si>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</si>
  <si>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</si>
  <si>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</si>
  <si>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</si>
  <si>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</si>
  <si>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</si>
  <si>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</si>
  <si>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</si>
  <si>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</si>
  <si>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</si>
  <si>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</si>
  <si>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</si>
  <si>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</si>
  <si>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</si>
  <si>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</si>
  <si>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</si>
  <si>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</si>
  <si>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</si>
  <si>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</si>
  <si>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</si>
  <si>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</si>
  <si>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</si>
  <si>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</si>
  <si>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</si>
  <si>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</si>
  <si>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</si>
  <si>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</si>
  <si>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</si>
  <si>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</si>
  <si>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</si>
  <si>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</si>
  <si>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</si>
  <si>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</si>
  <si>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</si>
  <si>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</si>
  <si>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</si>
  <si>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</si>
  <si>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</si>
  <si>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</si>
  <si>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</si>
  <si>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</si>
  <si>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</si>
  <si>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</si>
  <si>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</si>
  <si>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</si>
  <si>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</si>
  <si>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</si>
  <si>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</si>
  <si>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</si>
  <si>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</si>
  <si>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</si>
  <si>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</si>
  <si>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</si>
  <si>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</si>
  <si>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</si>
  <si>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</si>
  <si>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</si>
  <si>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</si>
  <si>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</si>
  <si>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</si>
  <si>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</si>
  <si>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</si>
  <si>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</si>
  <si>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</si>
  <si>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</si>
  <si>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</si>
  <si>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</si>
  <si>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</si>
  <si>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</si>
  <si>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</si>
  <si>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</si>
  <si>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</si>
  <si>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</si>
  <si>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</si>
  <si>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</si>
  <si>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</si>
  <si>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</si>
  <si>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</si>
  <si>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</si>
  <si>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</si>
  <si>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</si>
  <si>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</si>
  <si>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</si>
  <si>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</si>
  <si>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</si>
  <si>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</si>
  <si>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</si>
  <si>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</si>
  <si>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</si>
  <si>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</si>
  <si>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</si>
  <si>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</si>
  <si>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</si>
  <si>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</si>
  <si>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</si>
  <si>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</si>
  <si>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</si>
  <si>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</si>
  <si>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</si>
  <si>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</si>
  <si>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</si>
  <si>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</si>
  <si>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</si>
  <si>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</si>
  <si>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</si>
  <si>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</si>
  <si>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</si>
  <si>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</si>
  <si>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</si>
  <si>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</si>
  <si>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</si>
  <si>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</si>
  <si>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</si>
  <si>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</si>
  <si>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</si>
  <si>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</si>
  <si>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</si>
  <si>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</si>
  <si>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</si>
  <si>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</si>
  <si>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</si>
  <si>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</si>
  <si>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</si>
  <si>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</si>
  <si>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</si>
  <si>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</si>
  <si>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</si>
  <si>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</si>
  <si>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</si>
  <si>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</si>
  <si>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</si>
  <si>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</si>
  <si>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</si>
  <si>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</si>
  <si>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</si>
  <si>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</si>
  <si>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</si>
  <si>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</si>
  <si>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</si>
  <si>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</si>
  <si>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</si>
  <si>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</si>
  <si>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</si>
  <si>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</si>
  <si>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</si>
  <si>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</si>
  <si>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</si>
  <si>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</si>
  <si>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</si>
  <si>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</si>
  <si>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</si>
  <si>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</si>
  <si>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</si>
  <si>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</si>
  <si>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</si>
  <si>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</si>
  <si>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</si>
  <si>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</si>
  <si>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</si>
  <si>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</si>
  <si>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</si>
  <si>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</si>
  <si>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</si>
  <si>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</si>
  <si>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</si>
  <si>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</si>
  <si>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</si>
  <si>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</si>
  <si>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</si>
  <si>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</si>
  <si>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</si>
  <si>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</si>
  <si>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</si>
  <si>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</si>
  <si>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</si>
  <si>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</si>
  <si>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</si>
  <si>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</si>
  <si>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</si>
  <si>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</si>
  <si>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</si>
  <si>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</si>
  <si>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</si>
  <si>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</si>
  <si>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</si>
  <si>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</si>
  <si>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</si>
  <si>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</si>
  <si>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</si>
  <si>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</si>
  <si>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</si>
  <si>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</si>
  <si>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</si>
  <si>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</si>
  <si>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</si>
  <si>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</si>
  <si>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</si>
  <si>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</si>
  <si>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</si>
  <si>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</si>
  <si>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</si>
  <si>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</si>
  <si>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</si>
  <si>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</si>
  <si>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</si>
  <si>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</si>
  <si>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</si>
  <si>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</si>
  <si>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</si>
  <si>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</si>
  <si>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</si>
  <si>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</si>
  <si>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</si>
  <si>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</si>
  <si>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</si>
  <si>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</si>
  <si>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</si>
  <si>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</si>
  <si>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</si>
  <si>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</si>
  <si>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</si>
  <si>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</si>
  <si>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</si>
  <si>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</si>
  <si>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</si>
  <si>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</si>
  <si>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</si>
  <si>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</si>
  <si>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</si>
  <si>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</si>
  <si>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</si>
  <si>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</si>
  <si>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</si>
  <si>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</si>
  <si>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</si>
  <si>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</si>
  <si>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</si>
  <si>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</si>
  <si>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</si>
  <si>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</si>
  <si>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</si>
  <si>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</si>
  <si>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</si>
  <si>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</si>
  <si>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</si>
  <si>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</si>
  <si>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</si>
  <si>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</si>
  <si>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</si>
  <si>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</si>
  <si>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</si>
  <si>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</si>
  <si>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</si>
  <si>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</si>
  <si>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</si>
  <si>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</si>
  <si>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</si>
  <si>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</si>
  <si>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</si>
  <si>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</si>
  <si>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</si>
  <si>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</si>
  <si>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</si>
  <si>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</si>
  <si>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</si>
  <si>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</si>
  <si>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</si>
  <si>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</si>
  <si>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</si>
  <si>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</si>
  <si>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</si>
  <si>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</si>
  <si>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</si>
  <si>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</si>
  <si>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</si>
  <si>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</si>
  <si>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</si>
  <si>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</si>
  <si>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</si>
  <si>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</si>
  <si>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</si>
  <si>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</si>
  <si>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</si>
  <si>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</si>
  <si>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</si>
  <si>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</si>
  <si>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</si>
  <si>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</si>
  <si>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</si>
  <si>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</si>
  <si>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</si>
  <si>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</si>
  <si>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</si>
  <si>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</si>
  <si>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</si>
  <si>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</si>
  <si>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</si>
  <si>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</si>
  <si>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</si>
  <si>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</si>
  <si>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</si>
  <si>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</si>
  <si>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</si>
  <si>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</si>
  <si>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</si>
  <si>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</si>
  <si>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</si>
  <si>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</si>
  <si>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</si>
  <si>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</si>
  <si>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</si>
  <si>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</si>
  <si>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</si>
  <si>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</si>
  <si>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</si>
  <si>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</si>
  <si>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</si>
  <si>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</si>
  <si>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</si>
  <si>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</si>
  <si>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</si>
  <si>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</si>
  <si>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</si>
  <si>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</si>
  <si>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</si>
  <si>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</si>
  <si>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</si>
  <si>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</si>
  <si>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</si>
  <si>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</si>
  <si>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</si>
  <si>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</si>
  <si>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</si>
  <si>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</si>
  <si>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</si>
  <si>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</si>
  <si>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</si>
  <si>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</si>
  <si>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</si>
  <si>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</si>
  <si>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</si>
  <si>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</si>
  <si>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</si>
  <si>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</si>
  <si>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</si>
  <si>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</si>
  <si>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</si>
  <si>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</si>
  <si>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</si>
  <si>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</si>
  <si>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</si>
  <si>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</si>
  <si>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</si>
  <si>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</si>
  <si>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</si>
  <si>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</si>
  <si>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</si>
  <si>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</si>
  <si>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</si>
  <si>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</si>
  <si>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</si>
  <si>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</si>
  <si>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</si>
  <si>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</si>
  <si>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</si>
  <si>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</si>
  <si>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</si>
  <si>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</si>
  <si>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</si>
  <si>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</si>
  <si>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</si>
  <si>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</si>
  <si>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</si>
  <si>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</si>
  <si>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</si>
  <si>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</si>
  <si>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</si>
  <si>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</si>
  <si>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</si>
  <si>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</si>
  <si>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</si>
  <si>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</si>
  <si>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</si>
  <si>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</si>
  <si>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</si>
  <si>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</si>
  <si>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</si>
  <si>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</si>
  <si>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</si>
  <si>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</si>
  <si>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</si>
  <si>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</si>
  <si>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</si>
  <si>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</si>
  <si>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</si>
  <si>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</si>
  <si>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</si>
  <si>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</si>
  <si>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</si>
  <si>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</si>
  <si>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</si>
  <si>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</si>
  <si>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</si>
  <si>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</si>
  <si>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</si>
  <si>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</si>
  <si>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</si>
  <si>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</si>
  <si>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</si>
  <si>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</si>
  <si>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</si>
  <si>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</si>
  <si>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</si>
  <si>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</si>
  <si>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</si>
  <si>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</si>
  <si>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</si>
  <si>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</si>
  <si>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</si>
  <si>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</si>
  <si>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</si>
  <si>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</si>
  <si>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</si>
  <si>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</si>
  <si>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</si>
  <si>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</si>
  <si>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</si>
  <si>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</si>
  <si>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</si>
  <si>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</si>
  <si>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</si>
  <si>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</si>
  <si>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</si>
  <si>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</si>
  <si>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</si>
  <si>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</si>
  <si>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</si>
  <si>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</si>
  <si>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</si>
  <si>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</si>
  <si>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</si>
  <si>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</si>
  <si>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</si>
  <si>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</si>
  <si>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</si>
  <si>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</si>
  <si>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</si>
  <si>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</si>
  <si>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</si>
  <si>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</si>
  <si>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</si>
  <si>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</si>
  <si>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</si>
  <si>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</si>
  <si>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</si>
  <si>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</si>
  <si>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</si>
  <si>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</si>
  <si>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</si>
  <si>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</si>
  <si>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</si>
  <si>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</si>
  <si>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</si>
  <si>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</si>
  <si>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</si>
  <si>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</si>
  <si>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</si>
  <si>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</si>
  <si>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</si>
  <si>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</si>
  <si>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</si>
  <si>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</si>
  <si>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</si>
  <si>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</si>
  <si>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</si>
  <si>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</si>
  <si>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</si>
  <si>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</si>
  <si>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</si>
  <si>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</si>
  <si>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</si>
  <si>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</si>
  <si>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</si>
  <si>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</si>
  <si>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</si>
  <si>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</si>
  <si>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</si>
  <si>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</si>
  <si>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</si>
  <si>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</si>
  <si>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</si>
  <si>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</si>
  <si>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</si>
  <si>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</si>
  <si>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</si>
  <si>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</si>
  <si>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</si>
  <si>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</si>
  <si>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</si>
  <si>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</si>
  <si>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</si>
  <si>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</si>
  <si>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</si>
  <si>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</si>
  <si>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</si>
  <si>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</si>
  <si>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</si>
  <si>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</si>
  <si>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</si>
  <si>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</si>
  <si>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</si>
  <si>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</si>
  <si>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</si>
  <si>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</si>
  <si>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</si>
  <si>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</si>
  <si>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</si>
  <si>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</si>
  <si>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</si>
  <si>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</si>
  <si>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</si>
  <si>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</si>
  <si>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</si>
  <si>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</si>
  <si>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</si>
  <si>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</si>
  <si>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</si>
  <si>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</si>
  <si>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</si>
  <si>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</si>
  <si>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</si>
  <si>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</si>
  <si>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</si>
  <si>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</si>
  <si>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</si>
  <si>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</si>
  <si>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</si>
  <si>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</si>
  <si>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</si>
  <si>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</si>
  <si>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</si>
  <si>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</si>
  <si>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</si>
  <si>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</si>
  <si>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</si>
  <si>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</si>
  <si>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</si>
  <si>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</si>
  <si>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</si>
  <si>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</si>
  <si>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</si>
  <si>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</si>
  <si>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</si>
  <si>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</si>
  <si>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</si>
  <si>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</si>
  <si>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</si>
  <si>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</si>
  <si>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</si>
  <si>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</si>
  <si>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</si>
  <si>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</si>
  <si>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</si>
  <si>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</si>
  <si>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</si>
  <si>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</si>
  <si>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</si>
  <si>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</si>
  <si>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</si>
  <si>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</si>
  <si>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</si>
  <si>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</si>
  <si>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</si>
  <si>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</si>
  <si>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</si>
  <si>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</si>
  <si>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</si>
  <si>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</si>
  <si>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</si>
  <si>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</si>
  <si>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</si>
  <si>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</si>
  <si>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</si>
  <si>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</si>
  <si>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</si>
  <si>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</si>
  <si>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</si>
  <si>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</si>
  <si>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</si>
  <si>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</si>
  <si>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</si>
  <si>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</si>
  <si>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</si>
  <si>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</si>
  <si>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</si>
  <si>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</si>
  <si>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</si>
  <si>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</si>
  <si>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</si>
  <si>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</si>
  <si>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</si>
  <si>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</si>
  <si>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</si>
  <si>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</si>
  <si>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</si>
  <si>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</si>
  <si>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</si>
  <si>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</si>
  <si>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</si>
  <si>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</si>
  <si>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</si>
  <si>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</si>
  <si>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</si>
  <si>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</si>
  <si>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</si>
  <si>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</si>
  <si>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</si>
  <si>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</si>
  <si>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</si>
  <si>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</si>
  <si>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</si>
  <si>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</si>
  <si>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</si>
  <si>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</si>
  <si>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</si>
  <si>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</si>
  <si>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</si>
  <si>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</si>
  <si>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</si>
  <si>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</si>
  <si>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</si>
  <si>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</si>
  <si>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</si>
  <si>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</si>
  <si>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</si>
  <si>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</si>
  <si>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</si>
  <si>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</si>
  <si>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</si>
  <si>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</si>
  <si>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</si>
  <si>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</si>
  <si>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</si>
  <si>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</si>
  <si>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</si>
  <si>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</si>
  <si>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</si>
  <si>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</si>
  <si>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</si>
  <si>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</si>
  <si>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</si>
  <si>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</si>
  <si>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</si>
  <si>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</si>
  <si>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</si>
  <si>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</si>
  <si>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</si>
  <si>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</si>
  <si>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</si>
  <si>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</si>
  <si>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</si>
  <si>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</si>
  <si>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</si>
  <si>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</si>
  <si>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</si>
  <si>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</si>
  <si>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</si>
  <si>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</si>
  <si>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</si>
  <si>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</si>
  <si>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</si>
  <si>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</si>
  <si>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</si>
  <si>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</si>
  <si>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</si>
  <si>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</si>
  <si>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</si>
  <si>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</si>
  <si>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</si>
  <si>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</si>
  <si>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</si>
  <si>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</si>
  <si>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</si>
  <si>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</si>
  <si>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</si>
  <si>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</si>
  <si>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</si>
  <si>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</si>
  <si>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</si>
  <si>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</si>
  <si>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</si>
  <si>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</si>
  <si>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</si>
  <si>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</si>
  <si>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</si>
  <si>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</si>
  <si>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</si>
  <si>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</si>
  <si>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</si>
  <si>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</si>
  <si>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</si>
  <si>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</si>
  <si>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</si>
  <si>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</si>
  <si>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</si>
  <si>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</si>
  <si>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</si>
  <si>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</si>
  <si>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</si>
  <si>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</si>
  <si>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</si>
  <si>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</si>
  <si>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</si>
  <si>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</si>
  <si>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</si>
  <si>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</si>
  <si>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</si>
  <si>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</si>
  <si>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</si>
  <si>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</si>
  <si>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</si>
  <si>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</si>
  <si>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</si>
  <si>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</si>
  <si>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</si>
  <si>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</si>
  <si>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</si>
  <si>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</si>
  <si>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</si>
  <si>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</si>
  <si>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</si>
  <si>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</si>
  <si>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</si>
  <si>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</si>
  <si>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</si>
  <si>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</si>
  <si>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</si>
  <si>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</si>
  <si>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</si>
  <si>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</si>
  <si>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</si>
  <si>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</si>
  <si>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</si>
  <si>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</si>
  <si>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</si>
  <si>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</si>
  <si>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</si>
  <si>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</si>
  <si>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</si>
  <si>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</si>
  <si>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</si>
  <si>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</si>
  <si>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</si>
  <si>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</si>
  <si>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</si>
  <si>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</si>
  <si>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</si>
  <si>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</si>
  <si>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</si>
  <si>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</si>
  <si>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</si>
  <si>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</si>
  <si>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</si>
  <si>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</si>
  <si>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</si>
  <si>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</si>
  <si>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</si>
  <si>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</si>
  <si>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</si>
  <si>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</si>
  <si>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</si>
  <si>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</si>
  <si>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</si>
  <si>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</si>
  <si>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</si>
  <si>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</si>
  <si>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</si>
  <si>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</si>
  <si>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</si>
  <si>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</si>
  <si>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</si>
  <si>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</si>
  <si>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</si>
  <si>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</si>
  <si>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</si>
  <si>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</si>
  <si>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</si>
  <si>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</si>
  <si>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</si>
  <si>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</si>
  <si>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</si>
  <si>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</si>
  <si>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</si>
  <si>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</si>
  <si>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</si>
  <si>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</si>
  <si>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</si>
  <si>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</si>
  <si>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</si>
  <si>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</si>
  <si>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</si>
  <si>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</si>
  <si>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</si>
  <si>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</si>
  <si>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</si>
  <si>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</si>
  <si>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</si>
  <si>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</si>
  <si>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</si>
  <si>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</si>
  <si>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</si>
  <si>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</si>
  <si>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</si>
  <si>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</si>
  <si>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</si>
  <si>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</si>
  <si>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</si>
  <si>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</si>
  <si>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</si>
  <si>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</si>
  <si>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</si>
  <si>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</si>
  <si>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</si>
  <si>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</si>
  <si>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</si>
  <si>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</si>
  <si>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</si>
  <si>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</si>
  <si>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</si>
  <si>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</si>
  <si>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</si>
  <si>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</si>
  <si>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</si>
  <si>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</si>
  <si>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</si>
  <si>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</si>
  <si>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</si>
  <si>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</si>
  <si>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</si>
  <si>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</si>
  <si>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</si>
  <si>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</si>
  <si>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</si>
  <si>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</si>
  <si>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</si>
  <si>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</si>
  <si>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</si>
  <si>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</si>
  <si>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</si>
  <si>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</si>
  <si>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</si>
  <si>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</si>
  <si>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</si>
  <si>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</si>
  <si>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</si>
  <si>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</si>
  <si>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</si>
  <si>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</si>
  <si>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</si>
  <si>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</si>
  <si>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</si>
  <si>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</si>
  <si>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</si>
  <si>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</si>
  <si>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</si>
  <si>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</si>
  <si>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</si>
  <si>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</si>
  <si>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</si>
  <si>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</si>
  <si>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</si>
  <si>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</si>
  <si>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</si>
  <si>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</si>
  <si>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</si>
  <si>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</si>
  <si>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</si>
  <si>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</si>
  <si>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</si>
  <si>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</si>
  <si>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</si>
  <si>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</si>
  <si>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</si>
  <si>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</si>
  <si>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</si>
  <si>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</si>
  <si>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</si>
  <si>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</si>
  <si>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</si>
  <si>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</si>
  <si>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</si>
  <si>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</si>
  <si>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</si>
  <si>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</si>
  <si>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</si>
  <si>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</si>
  <si>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</si>
  <si>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</si>
  <si>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</si>
  <si>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</si>
  <si>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</si>
  <si>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</si>
  <si>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</si>
  <si>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</si>
  <si>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</si>
  <si>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</si>
  <si>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</si>
  <si>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</si>
  <si>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</si>
  <si>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</si>
  <si>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</si>
  <si>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</si>
  <si>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</si>
  <si>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</si>
  <si>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</si>
  <si>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</si>
  <si>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</si>
  <si>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</si>
  <si>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</si>
  <si>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</si>
  <si>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</si>
  <si>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</si>
  <si>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</si>
  <si>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</si>
  <si>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</si>
  <si>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</si>
  <si>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</si>
  <si>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</si>
  <si>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</si>
  <si>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</si>
  <si>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</si>
  <si>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</si>
  <si>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</si>
  <si>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</si>
  <si>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</si>
  <si>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</si>
  <si>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</si>
  <si>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</si>
  <si>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</si>
  <si>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</si>
  <si>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</si>
  <si>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</si>
  <si>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</si>
  <si>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</si>
  <si>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</si>
  <si>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</si>
  <si>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</si>
  <si>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</si>
  <si>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</si>
  <si>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</si>
  <si>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</si>
  <si>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</si>
  <si>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</si>
  <si>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</si>
  <si>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</si>
  <si>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</si>
  <si>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</si>
  <si>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</si>
  <si>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</si>
  <si>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</si>
  <si>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</si>
  <si>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</si>
  <si>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</si>
  <si>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</si>
  <si>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</si>
  <si>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</si>
  <si>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</si>
  <si>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</si>
  <si>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</si>
  <si>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</si>
  <si>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</si>
  <si>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</si>
  <si>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</si>
  <si>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</si>
  <si>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</si>
  <si>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</si>
  <si>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</si>
  <si>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</si>
  <si>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</si>
  <si>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</si>
  <si>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</si>
  <si>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</si>
  <si>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</si>
  <si>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</si>
  <si>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</si>
  <si>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</si>
  <si>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</si>
  <si>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</si>
  <si>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</si>
  <si>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</si>
  <si>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</si>
  <si>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</si>
  <si>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</si>
  <si>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</si>
  <si>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</si>
  <si>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</si>
  <si>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</si>
  <si>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</si>
  <si>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</si>
  <si>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</si>
  <si>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</si>
  <si>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</si>
  <si>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</si>
  <si>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</si>
  <si>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</si>
  <si>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</si>
  <si>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</si>
  <si>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</si>
  <si>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</si>
  <si>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</si>
  <si>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</si>
  <si>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</si>
  <si>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</si>
  <si>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</si>
  <si>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</si>
  <si>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</si>
  <si>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</si>
  <si>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</si>
  <si>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</si>
  <si>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</si>
  <si>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</si>
  <si>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</si>
  <si>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</si>
  <si>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</si>
  <si>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</si>
  <si>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</si>
  <si>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</si>
  <si>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</si>
  <si>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</si>
  <si>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</si>
  <si>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</si>
  <si>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</si>
  <si>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</si>
  <si>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</si>
  <si>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</si>
  <si>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</si>
  <si>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</si>
  <si>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</si>
  <si>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</si>
  <si>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</si>
  <si>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</si>
  <si>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</si>
  <si>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</si>
  <si>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</si>
  <si>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</si>
  <si>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</si>
  <si>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</si>
  <si>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</si>
  <si>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</si>
  <si>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</si>
  <si>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</si>
  <si>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</si>
  <si>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</si>
  <si>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</si>
  <si>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</si>
  <si>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</si>
  <si>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</si>
  <si>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</si>
  <si>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</si>
  <si>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</si>
  <si>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</si>
  <si>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</si>
  <si>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</si>
  <si>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</si>
  <si>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</si>
  <si>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</si>
  <si>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</si>
  <si>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</si>
  <si>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</si>
  <si>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</si>
  <si>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</si>
  <si>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</si>
  <si>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</si>
  <si>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</si>
  <si>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</si>
  <si>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</si>
  <si>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</si>
  <si>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</si>
  <si>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</si>
  <si>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</si>
  <si>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</si>
  <si>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</si>
  <si>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</si>
  <si>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</si>
  <si>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</si>
  <si>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</si>
  <si>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</si>
  <si>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</si>
  <si>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</si>
  <si>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</si>
  <si>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</si>
  <si>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</si>
  <si>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</si>
  <si>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</si>
  <si>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</si>
  <si>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</si>
  <si>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</si>
  <si>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</si>
  <si>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</si>
  <si>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</si>
  <si>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</si>
  <si>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</si>
  <si>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</si>
  <si>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</si>
  <si>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</si>
  <si>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</si>
  <si>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</si>
  <si>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</si>
  <si>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</si>
  <si>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</si>
  <si>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</si>
  <si>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</si>
  <si>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</si>
  <si>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</si>
  <si>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</si>
  <si>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</si>
  <si>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</si>
  <si>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</si>
  <si>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</si>
  <si>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</si>
  <si>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</si>
  <si>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</si>
  <si>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</si>
  <si>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</si>
  <si>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</si>
  <si>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</si>
  <si>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</si>
  <si>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</si>
  <si>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</si>
  <si>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</si>
  <si>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</si>
  <si>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</si>
  <si>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</si>
  <si>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</si>
  <si>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</si>
  <si>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</si>
  <si>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</si>
  <si>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</si>
  <si>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</si>
  <si>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</si>
  <si>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</si>
  <si>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</si>
  <si>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</si>
  <si>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</si>
  <si>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</si>
  <si>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</si>
  <si>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</si>
  <si>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</si>
  <si>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</si>
  <si>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</si>
  <si>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</si>
  <si>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</si>
  <si>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</si>
  <si>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</si>
  <si>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</si>
  <si>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</si>
  <si>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</si>
  <si>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</si>
  <si>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</si>
  <si>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</si>
  <si>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</si>
  <si>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</si>
  <si>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</si>
  <si>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</si>
  <si>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</si>
  <si>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</si>
  <si>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</si>
  <si>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</si>
  <si>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</si>
  <si>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</si>
  <si>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</si>
  <si>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</si>
  <si>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</si>
  <si>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</si>
  <si>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</si>
  <si>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</si>
  <si>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</si>
  <si>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</si>
  <si>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</si>
  <si>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</si>
  <si>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</si>
  <si>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</si>
  <si>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</si>
  <si>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</si>
  <si>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</si>
  <si>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</si>
  <si>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</si>
  <si>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</si>
  <si>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</si>
  <si>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</si>
  <si>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</si>
  <si>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</si>
  <si>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</si>
  <si>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</si>
  <si>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</si>
  <si>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</si>
  <si>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</si>
  <si>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</si>
  <si>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</si>
  <si>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</si>
  <si>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</si>
  <si>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</si>
  <si>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</si>
  <si>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</si>
  <si>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</si>
  <si>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</si>
  <si>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</si>
  <si>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</si>
  <si>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</si>
  <si>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</si>
  <si>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</si>
  <si>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</si>
  <si>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</si>
  <si>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</si>
  <si>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</si>
  <si>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</si>
  <si>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</si>
  <si>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</si>
  <si>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</si>
  <si>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</si>
  <si>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</si>
  <si>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</si>
  <si>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</si>
  <si>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</si>
  <si>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</si>
  <si>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</si>
  <si>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</si>
  <si>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</si>
  <si>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</si>
  <si>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</si>
  <si>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</si>
  <si>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</si>
  <si>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</si>
  <si>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</si>
  <si>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</si>
  <si>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</si>
  <si>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</si>
  <si>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</si>
  <si>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</si>
  <si>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</si>
  <si>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</si>
  <si>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</si>
  <si>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</si>
  <si>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</si>
  <si>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</si>
  <si>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</si>
  <si>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</si>
  <si>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</si>
  <si>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</si>
  <si>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</si>
  <si>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</si>
  <si>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</si>
  <si>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</si>
  <si>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</si>
  <si>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</si>
  <si>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</si>
  <si>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</si>
  <si>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</si>
  <si>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</si>
  <si>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</si>
  <si>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</si>
  <si>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</si>
  <si>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</si>
  <si>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</si>
  <si>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</si>
  <si>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</si>
  <si>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</si>
  <si>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</si>
  <si>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</si>
  <si>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</si>
  <si>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</si>
  <si>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</si>
  <si>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</si>
  <si>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</si>
  <si>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</si>
  <si>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</si>
  <si>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</si>
  <si>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</si>
  <si>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</si>
  <si>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</si>
  <si>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</si>
  <si>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</si>
  <si>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</si>
  <si>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</si>
  <si>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</si>
  <si>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</si>
  <si>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</si>
  <si>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</si>
  <si>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</si>
  <si>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</si>
  <si>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</si>
  <si>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</si>
  <si>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</si>
  <si>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</si>
  <si>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</si>
  <si>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</si>
  <si>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</si>
  <si>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</si>
  <si>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</si>
  <si>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</si>
  <si>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</si>
  <si>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</si>
  <si>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</si>
  <si>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</si>
  <si>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</si>
  <si>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</si>
  <si>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</si>
  <si>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</si>
  <si>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</si>
  <si>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</si>
  <si>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</si>
  <si>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</si>
  <si>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</si>
  <si>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</si>
  <si>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</si>
  <si>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</si>
  <si>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</si>
  <si>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</si>
  <si>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</si>
  <si>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</si>
  <si>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</si>
  <si>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</si>
  <si>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</si>
  <si>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</si>
  <si>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</si>
  <si>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</si>
  <si>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</si>
  <si>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</si>
  <si>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</si>
  <si>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</si>
  <si>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</si>
  <si>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</si>
  <si>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</si>
  <si>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</si>
  <si>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</si>
  <si>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</si>
  <si>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</si>
  <si>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</si>
  <si>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</si>
  <si>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</si>
  <si>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</si>
  <si>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</si>
  <si>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</si>
  <si>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</si>
  <si>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</si>
  <si>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</si>
  <si>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</si>
  <si>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</si>
  <si>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</si>
  <si>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</si>
  <si>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</si>
  <si>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</si>
  <si>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</si>
  <si>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</si>
  <si>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</si>
  <si>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</si>
  <si>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</si>
  <si>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</si>
  <si>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</si>
  <si>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</si>
  <si>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</si>
  <si>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</si>
  <si>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</si>
  <si>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</si>
  <si>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</si>
  <si>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</si>
  <si>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</si>
  <si>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</si>
  <si>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</si>
  <si>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</si>
  <si>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</si>
  <si>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</si>
  <si>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</si>
  <si>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</si>
  <si>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</si>
  <si>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</si>
  <si>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</si>
  <si>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</si>
  <si>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</si>
  <si>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</si>
  <si>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</si>
  <si>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</si>
  <si>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</si>
  <si>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</si>
  <si>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</si>
  <si>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</si>
  <si>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</si>
  <si>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</si>
  <si>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</si>
  <si>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</si>
  <si>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</si>
  <si>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</si>
  <si>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</si>
  <si>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</si>
  <si>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</si>
  <si>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</si>
  <si>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</si>
  <si>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</si>
  <si>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</si>
  <si>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</si>
  <si>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</si>
  <si>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</si>
  <si>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</si>
  <si>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</si>
  <si>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</si>
  <si>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</si>
  <si>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</si>
  <si>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</si>
  <si>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</si>
  <si>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</si>
  <si>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</si>
  <si>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</si>
  <si>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</si>
  <si>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</si>
  <si>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</si>
  <si>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</si>
  <si>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</si>
  <si>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</si>
  <si>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</si>
  <si>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</si>
  <si>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</si>
  <si>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</si>
  <si>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</si>
  <si>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</si>
  <si>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</si>
  <si>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</si>
  <si>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</si>
  <si>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</si>
  <si>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</si>
  <si>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</si>
  <si>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</si>
  <si>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</si>
  <si>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</si>
  <si>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</si>
  <si>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</si>
  <si>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</si>
  <si>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</si>
  <si>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</si>
  <si>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</si>
  <si>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</si>
  <si>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</si>
  <si>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</si>
  <si>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</si>
  <si>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</si>
  <si>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</si>
  <si>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</si>
  <si>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</si>
  <si>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</si>
  <si>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</si>
  <si>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</si>
  <si>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</si>
  <si>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</si>
  <si>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</si>
  <si>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</si>
  <si>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</si>
  <si>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</si>
  <si>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</si>
  <si>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</si>
  <si>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</si>
  <si>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</si>
  <si>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</si>
  <si>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</si>
  <si>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</si>
  <si>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</si>
  <si>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</si>
  <si>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</si>
  <si>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</si>
  <si>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</si>
  <si>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</si>
  <si>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</si>
  <si>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</si>
  <si>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</si>
  <si>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</si>
  <si>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</si>
  <si>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</si>
  <si>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</si>
  <si>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</si>
  <si>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</si>
  <si>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</si>
  <si>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</si>
  <si>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</si>
  <si>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</si>
  <si>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</si>
  <si>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</si>
  <si>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</si>
  <si>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</si>
  <si>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</si>
  <si>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</si>
  <si>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</si>
  <si>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</si>
  <si>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</si>
  <si>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</si>
  <si>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</si>
  <si>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</si>
  <si>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</si>
  <si>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</si>
  <si>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</si>
  <si>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</si>
  <si>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</si>
  <si>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</si>
  <si>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</si>
  <si>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</si>
  <si>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</si>
  <si>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</si>
  <si>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</si>
  <si>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</si>
  <si>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</si>
  <si>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</si>
  <si>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</si>
  <si>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</si>
  <si>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</si>
  <si>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</si>
  <si>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</si>
  <si>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</si>
  <si>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</si>
  <si>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</si>
  <si>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</si>
  <si>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</si>
  <si>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</si>
  <si>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</si>
  <si>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</si>
  <si>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</si>
  <si>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</si>
  <si>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</si>
  <si>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</si>
  <si>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</si>
  <si>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</si>
  <si>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</si>
  <si>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</si>
  <si>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</si>
  <si>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</si>
  <si>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</si>
  <si>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</si>
  <si>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</si>
  <si>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</si>
  <si>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</si>
  <si>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</si>
  <si>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</si>
  <si>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</si>
  <si>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</si>
  <si>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</si>
  <si>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</si>
  <si>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</si>
  <si>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</si>
  <si>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</si>
  <si>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</si>
  <si>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</si>
  <si>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</si>
  <si>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</si>
  <si>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</si>
  <si>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</si>
  <si>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</si>
  <si>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</si>
  <si>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</si>
  <si>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</si>
  <si>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</si>
  <si>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</si>
  <si>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</si>
  <si>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</si>
  <si>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</si>
  <si>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</si>
  <si>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</si>
  <si>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</si>
  <si>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</si>
  <si>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</si>
  <si>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</si>
  <si>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</si>
  <si>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</si>
  <si>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</si>
  <si>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</si>
  <si>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</si>
  <si>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</si>
  <si>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</si>
  <si>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</si>
  <si>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</si>
  <si>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</si>
  <si>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</si>
  <si>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</si>
  <si>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</si>
  <si>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</si>
  <si>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</si>
  <si>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</si>
  <si>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</si>
  <si>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</si>
  <si>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</si>
  <si>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</si>
  <si>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</si>
  <si>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</si>
  <si>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</si>
  <si>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</si>
  <si>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</si>
  <si>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</si>
  <si>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</si>
  <si>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</si>
  <si>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</si>
  <si>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</si>
  <si>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</si>
  <si>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</si>
  <si>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</si>
  <si>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</si>
  <si>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</si>
  <si>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</si>
  <si>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</si>
  <si>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</si>
  <si>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</si>
  <si>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</si>
  <si>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</si>
  <si>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</si>
  <si>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</si>
  <si>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</si>
  <si>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</si>
  <si>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</si>
  <si>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</si>
  <si>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</si>
  <si>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</si>
  <si>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</si>
  <si>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</si>
  <si>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</si>
  <si>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</si>
  <si>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</si>
  <si>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</si>
  <si>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</si>
  <si>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</si>
  <si>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</si>
  <si>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</si>
  <si>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</si>
  <si>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</si>
  <si>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</si>
  <si>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</si>
  <si>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</si>
  <si>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</si>
  <si>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</si>
  <si>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</si>
  <si>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</si>
  <si>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</si>
  <si>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</si>
  <si>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</si>
  <si>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</si>
  <si>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</si>
  <si>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</si>
  <si>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</si>
  <si>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</si>
  <si>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</si>
  <si>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</si>
  <si>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</si>
  <si>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</si>
  <si>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</si>
  <si>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</si>
  <si>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</si>
  <si>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</si>
  <si>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</si>
  <si>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</si>
  <si>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</si>
  <si>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</si>
  <si>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</si>
  <si>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</si>
  <si>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</si>
  <si>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</si>
  <si>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</si>
  <si>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</si>
  <si>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</si>
  <si>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</si>
  <si>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</si>
  <si>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</si>
  <si>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</si>
  <si>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</si>
  <si>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</si>
  <si>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</si>
  <si>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</si>
  <si>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</si>
  <si>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</si>
  <si>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</si>
  <si>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</si>
  <si>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</si>
  <si>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</si>
  <si>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</si>
  <si>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</si>
  <si>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</si>
  <si>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</si>
  <si>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</si>
  <si>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</si>
  <si>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</si>
  <si>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</si>
  <si>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</si>
  <si>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</si>
  <si>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</si>
  <si>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</si>
  <si>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</si>
  <si>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</si>
  <si>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</si>
  <si>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</si>
  <si>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</si>
  <si>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</si>
  <si>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</si>
  <si>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</si>
  <si>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</si>
  <si>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</si>
  <si>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</si>
  <si>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</si>
  <si>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</si>
  <si>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</si>
  <si>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</si>
  <si>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</si>
  <si>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</si>
  <si>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</si>
  <si>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</si>
  <si>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</si>
  <si>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</si>
  <si>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</si>
  <si>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</si>
  <si>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</si>
  <si>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</si>
  <si>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</si>
  <si>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</si>
  <si>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</si>
  <si>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</si>
  <si>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</si>
  <si>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</si>
  <si>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</si>
  <si>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</si>
  <si>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</si>
  <si>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</si>
  <si>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</si>
  <si>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</si>
  <si>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</si>
  <si>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</si>
  <si>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</si>
  <si>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</si>
  <si>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</si>
  <si>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</si>
  <si>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</si>
  <si>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</si>
  <si>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</si>
  <si>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</si>
  <si>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</si>
  <si>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</si>
  <si>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</si>
  <si>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</si>
  <si>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</si>
  <si>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</si>
  <si>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</si>
  <si>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</si>
  <si>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</si>
  <si>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</si>
  <si>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</si>
  <si>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</si>
  <si>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</si>
  <si>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</si>
  <si>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</si>
  <si>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</si>
  <si>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</si>
  <si>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</si>
  <si>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</si>
  <si>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</si>
  <si>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</si>
  <si>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</si>
  <si>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</si>
  <si>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</si>
  <si>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</si>
  <si>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</si>
  <si>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</si>
  <si>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</si>
  <si>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</si>
  <si>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</si>
  <si>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</si>
  <si>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</si>
  <si>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</si>
  <si>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</si>
  <si>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</si>
  <si>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</si>
  <si>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</si>
  <si>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</si>
  <si>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</si>
  <si>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</si>
  <si>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</si>
  <si>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</si>
  <si>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</si>
  <si>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</si>
  <si>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</si>
  <si>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</si>
  <si>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</si>
  <si>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</si>
  <si>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</si>
  <si>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</si>
  <si>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</si>
  <si>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</si>
  <si>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</si>
  <si>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</si>
  <si>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</si>
  <si>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</si>
  <si>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</si>
  <si>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</si>
  <si>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</si>
  <si>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</si>
  <si>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</si>
  <si>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</si>
  <si>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</si>
  <si>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</si>
  <si>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</si>
  <si>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</si>
  <si>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</si>
  <si>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</si>
  <si>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</si>
  <si>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</si>
  <si>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</si>
  <si>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</si>
  <si>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</si>
  <si>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</si>
  <si>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</si>
  <si>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</si>
  <si>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</si>
  <si>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</si>
  <si>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</si>
  <si>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</si>
  <si>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</si>
  <si>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</si>
  <si>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</si>
  <si>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</si>
  <si>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</si>
  <si>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</si>
  <si>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</si>
  <si>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</si>
  <si>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</si>
  <si>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</si>
  <si>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</si>
  <si>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</si>
  <si>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</si>
  <si>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</si>
  <si>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</si>
  <si>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</si>
  <si>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</si>
  <si>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</si>
  <si>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</si>
  <si>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</si>
  <si>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</si>
  <si>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</si>
  <si>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</si>
  <si>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</si>
  <si>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</si>
  <si>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</si>
  <si>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</si>
  <si>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</si>
  <si>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</si>
  <si>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</si>
  <si>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</si>
  <si>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</si>
  <si>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</si>
  <si>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</si>
  <si>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</si>
  <si>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</si>
  <si>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</si>
  <si>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</si>
  <si>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</si>
  <si>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</si>
  <si>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</si>
  <si>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</si>
  <si>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</si>
  <si>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</si>
  <si>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</si>
  <si>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</si>
  <si>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</si>
  <si>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</si>
  <si>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</si>
  <si>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</si>
  <si>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</si>
  <si>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</si>
  <si>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</si>
  <si>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</si>
  <si>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</si>
  <si>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</si>
  <si>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</si>
  <si>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</si>
  <si>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</si>
  <si>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</si>
  <si>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</si>
  <si>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</si>
  <si>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</si>
  <si>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</si>
  <si>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</si>
  <si>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</si>
  <si>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</si>
  <si>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</si>
  <si>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</si>
  <si>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</si>
  <si>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</si>
  <si>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</si>
  <si>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</si>
  <si>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</si>
  <si>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</si>
  <si>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</si>
  <si>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</si>
  <si>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</si>
  <si>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</si>
  <si>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</si>
  <si>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</si>
  <si>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</si>
  <si>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</si>
  <si>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</si>
  <si>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</si>
  <si>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</si>
  <si>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</si>
  <si>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</si>
  <si>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</si>
  <si>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</si>
  <si>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</si>
  <si>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</si>
  <si>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</si>
  <si>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</si>
  <si>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</si>
  <si>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</si>
  <si>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</si>
  <si>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</si>
  <si>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</si>
  <si>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</si>
  <si>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</si>
  <si>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</si>
  <si>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</si>
  <si>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</si>
  <si>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</si>
  <si>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</si>
  <si>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</si>
  <si>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</si>
  <si>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</si>
  <si>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</si>
  <si>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</si>
  <si>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</si>
  <si>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</si>
  <si>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</si>
  <si>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</si>
  <si>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</si>
  <si>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</si>
  <si>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</si>
  <si>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</si>
  <si>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</si>
  <si>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</si>
  <si>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</si>
  <si>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</si>
  <si>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</si>
  <si>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</si>
  <si>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</si>
  <si>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</si>
  <si>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</si>
  <si>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</si>
  <si>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</si>
  <si>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</si>
  <si>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</si>
  <si>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</si>
  <si>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</si>
  <si>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</si>
  <si>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</si>
  <si>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</si>
  <si>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</si>
  <si>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</si>
  <si>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</si>
  <si>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</si>
  <si>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</si>
  <si>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</si>
  <si>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</si>
  <si>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</si>
  <si>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</si>
  <si>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</si>
  <si>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</si>
  <si>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</si>
  <si>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</si>
  <si>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</si>
  <si>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</si>
  <si>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</si>
  <si>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</si>
  <si>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</si>
  <si>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</si>
  <si>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</si>
  <si>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</si>
  <si>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</si>
  <si>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</si>
  <si>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</si>
  <si>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</si>
  <si>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</si>
  <si>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</si>
  <si>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</si>
  <si>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</si>
  <si>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</si>
  <si>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</si>
  <si>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</si>
  <si>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</si>
  <si>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</si>
  <si>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</si>
  <si>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</si>
  <si>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</si>
  <si>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</si>
  <si>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</si>
  <si>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</si>
  <si>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</si>
  <si>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</si>
  <si>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</si>
  <si>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</si>
  <si>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</si>
  <si>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</si>
  <si>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</si>
  <si>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</si>
  <si>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</si>
  <si>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</si>
  <si>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</si>
  <si>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</si>
  <si>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</si>
  <si>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</si>
  <si>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</si>
  <si>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</si>
  <si>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</si>
  <si>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</si>
  <si>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</si>
  <si>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</si>
  <si>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</si>
  <si>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</si>
  <si>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</si>
  <si>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</si>
  <si>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</si>
  <si>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</si>
  <si>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</si>
  <si>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</si>
  <si>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</si>
  <si>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</si>
  <si>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</si>
  <si>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</si>
  <si>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</si>
  <si>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</si>
  <si>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</si>
  <si>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</si>
  <si>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</si>
  <si>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</si>
  <si>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</si>
  <si>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</si>
  <si>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</si>
  <si>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</si>
  <si>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</si>
  <si>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</si>
  <si>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</si>
  <si>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</si>
  <si>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</si>
  <si>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</si>
  <si>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</si>
  <si>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</si>
  <si>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</si>
  <si>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</si>
  <si>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</si>
  <si>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</si>
  <si>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</si>
  <si>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</si>
  <si>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</si>
  <si>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</si>
  <si>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</si>
  <si>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</si>
  <si>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</si>
  <si>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</si>
  <si>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</si>
  <si>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</si>
  <si>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</si>
  <si>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</si>
  <si>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</si>
  <si>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</si>
  <si>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</si>
  <si>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</si>
  <si>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</si>
  <si>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</si>
  <si>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</si>
  <si>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</si>
  <si>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</si>
  <si>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</si>
  <si>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</si>
  <si>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</si>
  <si>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</si>
  <si>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</si>
  <si>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</si>
  <si>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</si>
  <si>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</si>
  <si>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</si>
  <si>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</si>
  <si>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</si>
  <si>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</si>
  <si>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</si>
  <si>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</si>
  <si>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</si>
  <si>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</si>
  <si>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</si>
  <si>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</si>
  <si>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</si>
  <si>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</si>
  <si>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</si>
  <si>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</si>
  <si>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</si>
  <si>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</si>
  <si>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</si>
  <si>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</si>
  <si>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</si>
  <si>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</si>
  <si>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</si>
  <si>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</si>
  <si>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</si>
  <si>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</si>
  <si>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</si>
  <si>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</si>
  <si>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</si>
  <si>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</si>
  <si>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</si>
  <si>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</si>
  <si>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</si>
  <si>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</si>
  <si>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</si>
  <si>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</si>
  <si>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</si>
  <si>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</si>
  <si>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</si>
  <si>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</si>
  <si>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</si>
  <si>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</si>
  <si>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</si>
  <si>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</si>
  <si>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</si>
  <si>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</si>
  <si>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</si>
  <si>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</si>
  <si>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</si>
  <si>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</si>
  <si>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</si>
  <si>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</si>
  <si>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</si>
  <si>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</si>
  <si>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</si>
  <si>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</si>
  <si>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</si>
  <si>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</si>
  <si>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</si>
  <si>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</si>
  <si>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</si>
  <si>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</si>
  <si>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</si>
  <si>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</si>
  <si>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</si>
  <si>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</si>
  <si>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</si>
  <si>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</si>
  <si>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</si>
  <si>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</si>
  <si>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</si>
  <si>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</si>
  <si>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</si>
  <si>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</si>
  <si>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</si>
  <si>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</si>
  <si>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</si>
  <si>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</si>
  <si>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</si>
  <si>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</si>
  <si>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</si>
  <si>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</si>
  <si>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</si>
  <si>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</si>
  <si>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</si>
  <si>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</si>
  <si>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</si>
  <si>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</si>
  <si>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</si>
  <si>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</si>
  <si>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</si>
  <si>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</si>
  <si>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</si>
  <si>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</si>
  <si>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</si>
  <si>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</si>
  <si>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</si>
  <si>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</si>
  <si>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</si>
  <si>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</si>
  <si>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</si>
  <si>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</si>
  <si>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</si>
  <si>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</si>
  <si>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</si>
  <si>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</si>
  <si>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</si>
  <si>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</si>
  <si>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</si>
  <si>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</si>
  <si>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</si>
  <si>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</si>
  <si>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</si>
  <si>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</si>
  <si>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</si>
  <si>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</si>
  <si>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</si>
  <si>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</si>
  <si>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</si>
  <si>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</si>
  <si>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</si>
  <si>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</si>
  <si>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</si>
  <si>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</si>
  <si>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</si>
  <si>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</si>
  <si>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</si>
  <si>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</si>
  <si>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</si>
  <si>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</si>
  <si>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</si>
  <si>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</si>
  <si>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</si>
  <si>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</si>
  <si>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</si>
  <si>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</si>
  <si>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</si>
  <si>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</si>
  <si>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</si>
  <si>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</si>
  <si>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</si>
  <si>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</si>
  <si>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</si>
  <si>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</si>
  <si>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</si>
  <si>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</si>
  <si>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</si>
  <si>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</si>
  <si>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</si>
  <si>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</si>
  <si>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</si>
  <si>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</si>
  <si>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</si>
  <si>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</si>
  <si>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</si>
  <si>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</si>
  <si>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</si>
  <si>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</si>
  <si>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</si>
  <si>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</si>
  <si>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</si>
  <si>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</si>
  <si>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</si>
  <si>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</si>
  <si>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</si>
  <si>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</si>
  <si>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</si>
  <si>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</si>
  <si>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</si>
  <si>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</si>
  <si>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</si>
  <si>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</si>
  <si>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</si>
  <si>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</si>
  <si>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</si>
  <si>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</si>
  <si>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</si>
  <si>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</si>
  <si>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</si>
  <si>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</si>
  <si>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</si>
  <si>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</si>
  <si>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</si>
  <si>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</si>
  <si>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</si>
  <si>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</si>
  <si>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</si>
  <si>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</si>
  <si>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</si>
  <si>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</si>
  <si>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</si>
  <si>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</si>
  <si>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</si>
  <si>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</si>
  <si>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</si>
  <si>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</si>
  <si>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</si>
  <si>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</si>
  <si>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</si>
  <si>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</si>
  <si>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</si>
  <si>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</si>
  <si>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</si>
  <si>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</si>
  <si>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</si>
  <si>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</si>
  <si>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</si>
  <si>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</si>
  <si>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</si>
  <si>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</si>
  <si>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</si>
  <si>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</si>
  <si>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</si>
  <si>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</si>
  <si>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</si>
  <si>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</si>
  <si>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</si>
  <si>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</si>
  <si>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</si>
  <si>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</si>
  <si>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</si>
  <si>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</si>
  <si>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</si>
  <si>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</si>
  <si>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</si>
  <si>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</si>
  <si>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</si>
  <si>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</si>
  <si>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</si>
  <si>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</si>
  <si>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</si>
  <si>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</si>
  <si>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</si>
  <si>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</si>
  <si>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</si>
  <si>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</si>
  <si>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</si>
  <si>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</si>
  <si>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</si>
  <si>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</si>
  <si>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</si>
  <si>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</si>
  <si>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</si>
  <si>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</si>
  <si>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</si>
  <si>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</si>
  <si>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</si>
  <si>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</si>
  <si>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</si>
  <si>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</si>
  <si>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</si>
  <si>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</si>
  <si>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</si>
  <si>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</si>
  <si>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</si>
  <si>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</si>
  <si>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</si>
  <si>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</si>
  <si>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</si>
  <si>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</si>
  <si>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</si>
  <si>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</si>
  <si>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</si>
  <si>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</si>
  <si>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</si>
  <si>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</si>
  <si>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</si>
  <si>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</si>
  <si>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</si>
  <si>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</si>
  <si>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</si>
  <si>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</si>
  <si>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</si>
  <si>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</si>
  <si>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</si>
  <si>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</si>
  <si>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</si>
  <si>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</si>
  <si>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</si>
  <si>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</si>
  <si>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</si>
  <si>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</si>
  <si>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</si>
  <si>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</si>
  <si>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</si>
  <si>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</si>
  <si>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</si>
  <si>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</si>
  <si>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</si>
  <si>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</si>
  <si>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</si>
  <si>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</si>
  <si>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</si>
  <si>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</si>
  <si>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</si>
  <si>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</si>
  <si>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</si>
  <si>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</si>
  <si>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</si>
  <si>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</si>
  <si>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</si>
  <si>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</si>
  <si>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</si>
  <si>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</si>
  <si>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</si>
  <si>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</si>
  <si>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</si>
  <si>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</si>
  <si>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</si>
  <si>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</si>
  <si>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</si>
  <si>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</si>
  <si>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</si>
  <si>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</si>
  <si>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</si>
  <si>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</si>
  <si>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</si>
  <si>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</si>
  <si>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</si>
  <si>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</si>
  <si>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</si>
  <si>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</si>
  <si>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</si>
  <si>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</si>
  <si>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</si>
  <si>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</si>
  <si>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</si>
  <si>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</si>
  <si>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</si>
  <si>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</si>
  <si>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</si>
  <si>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</si>
  <si>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</si>
  <si>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</si>
  <si>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</si>
  <si>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</si>
  <si>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</si>
  <si>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</si>
  <si>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</si>
  <si>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</si>
  <si>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</si>
  <si>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</si>
  <si>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</si>
  <si>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</si>
  <si>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</si>
  <si>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</si>
  <si>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</si>
  <si>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</si>
  <si>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</si>
  <si>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</si>
  <si>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</si>
  <si>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</si>
  <si>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</si>
  <si>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</si>
  <si>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</si>
  <si>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</si>
  <si>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</si>
  <si>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</si>
  <si>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</si>
  <si>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</si>
  <si>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</si>
  <si>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</si>
  <si>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</si>
  <si>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</si>
  <si>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</si>
  <si>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</si>
  <si>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</si>
  <si>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</si>
  <si>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</si>
  <si>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</si>
  <si>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</si>
  <si>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</si>
  <si>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</si>
  <si>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</si>
  <si>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</si>
  <si>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</si>
  <si>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</si>
  <si>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</si>
  <si>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</si>
  <si>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</si>
  <si>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</si>
  <si>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</si>
  <si>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</si>
  <si>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</si>
  <si>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</si>
  <si>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</si>
  <si>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</si>
  <si>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</si>
  <si>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</si>
  <si>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</si>
  <si>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</si>
  <si>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</si>
  <si>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</si>
  <si>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</si>
  <si>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</si>
  <si>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</si>
  <si>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</si>
  <si>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</si>
  <si>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</si>
  <si>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</si>
  <si>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</si>
  <si>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</si>
  <si>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</si>
  <si>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</si>
  <si>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</si>
  <si>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</si>
  <si>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</si>
  <si>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</si>
  <si>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</si>
  <si>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</si>
  <si>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</si>
  <si>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</si>
  <si>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</si>
  <si>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</si>
  <si>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</si>
  <si>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</si>
  <si>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</si>
  <si>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</si>
  <si>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</si>
  <si>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</si>
  <si>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</si>
  <si>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</si>
  <si>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</si>
  <si>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</si>
  <si>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</si>
  <si>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</si>
  <si>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</si>
  <si>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</si>
  <si>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</si>
  <si>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</si>
  <si>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</si>
  <si>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</si>
  <si>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</si>
  <si>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</si>
  <si>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</si>
  <si>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</si>
  <si>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</si>
  <si>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</si>
  <si>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</si>
  <si>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</si>
  <si>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</si>
  <si>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</si>
  <si>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</si>
  <si>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</si>
  <si>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</si>
  <si>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</si>
  <si>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</si>
  <si>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</si>
  <si>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</si>
  <si>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</si>
  <si>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</si>
  <si>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</si>
  <si>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</si>
  <si>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</si>
  <si>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</si>
  <si>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</si>
  <si>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</si>
  <si>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</si>
  <si>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</si>
  <si>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</si>
  <si>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</si>
  <si>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</si>
  <si>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</si>
  <si>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</si>
  <si>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</si>
  <si>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</si>
  <si>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</si>
  <si>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</si>
  <si>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</si>
  <si>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</si>
  <si>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</si>
  <si>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</si>
  <si>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</si>
  <si>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</si>
  <si>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</si>
  <si>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</si>
  <si>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</si>
  <si>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</si>
  <si>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</si>
  <si>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</si>
  <si>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</si>
  <si>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</si>
  <si>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</si>
  <si>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</si>
  <si>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</si>
  <si>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</si>
  <si>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</si>
  <si>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</si>
  <si>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</si>
  <si>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</si>
  <si>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</si>
  <si>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</si>
  <si>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</si>
  <si>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</si>
  <si>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</si>
  <si>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</si>
  <si>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</si>
  <si>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</si>
  <si>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</si>
  <si>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</si>
  <si>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</si>
  <si>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</si>
  <si>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</si>
  <si>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</si>
  <si>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</si>
  <si>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</si>
  <si>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</si>
  <si>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</si>
  <si>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</si>
  <si>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</si>
  <si>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</si>
  <si>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</si>
  <si>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</si>
  <si>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</si>
  <si>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</si>
  <si>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</si>
  <si>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</si>
  <si>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</si>
  <si>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</si>
  <si>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</si>
  <si>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</si>
  <si>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</si>
  <si>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</si>
  <si>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</si>
  <si>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</si>
  <si>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</si>
  <si>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</si>
  <si>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</si>
  <si>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</si>
  <si>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</si>
  <si>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</si>
  <si>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</si>
  <si>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</si>
  <si>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</si>
  <si>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</si>
  <si>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</si>
  <si>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</si>
  <si>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</si>
  <si>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</si>
  <si>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</si>
  <si>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</si>
  <si>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</si>
  <si>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</si>
  <si>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</si>
  <si>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</si>
  <si>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</si>
  <si>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</si>
  <si>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</si>
  <si>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</si>
  <si>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</si>
  <si>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</si>
  <si>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</si>
  <si>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</si>
  <si>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</si>
  <si>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</si>
  <si>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</si>
  <si>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</si>
  <si>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</si>
  <si>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</si>
  <si>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</si>
  <si>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</si>
  <si>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</si>
  <si>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</si>
  <si>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</si>
  <si>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</si>
  <si>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</si>
  <si>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</si>
  <si>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</si>
  <si>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</si>
  <si>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</si>
  <si>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</si>
  <si>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</si>
  <si>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</si>
  <si>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</si>
  <si>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</si>
  <si>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</si>
  <si>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</si>
  <si>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</si>
  <si>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</si>
  <si>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</si>
  <si>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</si>
  <si>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</si>
  <si>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</si>
  <si>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</si>
  <si>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</si>
  <si>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</si>
  <si>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</si>
  <si>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</si>
  <si>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</si>
  <si>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</si>
  <si>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</si>
  <si>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</si>
  <si>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</si>
  <si>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</si>
  <si>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</si>
  <si>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</si>
  <si>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</si>
  <si>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</si>
  <si>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</si>
  <si>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</si>
  <si>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</si>
  <si>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</si>
  <si>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</si>
  <si>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</si>
  <si>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</si>
  <si>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</si>
  <si>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</si>
  <si>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</si>
  <si>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</si>
  <si>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</si>
  <si>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</si>
  <si>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</si>
  <si>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</si>
  <si>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</si>
  <si>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</si>
  <si>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</si>
  <si>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</si>
  <si>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</si>
  <si>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</si>
  <si>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</si>
  <si>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</si>
  <si>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</si>
  <si>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</si>
  <si>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</si>
  <si>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</si>
  <si>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</si>
  <si>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</si>
  <si>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</si>
  <si>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</si>
  <si>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</si>
  <si>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</si>
  <si>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</si>
  <si>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</si>
  <si>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</si>
  <si>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</si>
  <si>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</si>
  <si>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</si>
  <si>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</si>
  <si>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</si>
  <si>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</si>
  <si>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</si>
  <si>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</si>
  <si>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</si>
  <si>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</si>
  <si>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</si>
  <si>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</si>
  <si>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</si>
  <si>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</si>
  <si>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</si>
  <si>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</si>
  <si>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</si>
  <si>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</si>
  <si>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</si>
  <si>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</si>
  <si>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</si>
  <si>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</si>
  <si>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</si>
  <si>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</si>
  <si>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</si>
  <si>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</si>
  <si>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</si>
  <si>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</si>
  <si>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</si>
  <si>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</si>
  <si>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</si>
  <si>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</si>
  <si>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</si>
  <si>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</si>
  <si>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</si>
  <si>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</si>
  <si>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</si>
  <si>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</si>
  <si>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</si>
  <si>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</si>
  <si>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</si>
  <si>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</si>
  <si>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</si>
  <si>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</si>
  <si>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</si>
  <si>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</si>
  <si>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</si>
  <si>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</si>
  <si>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</si>
  <si>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</si>
  <si>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</si>
  <si>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</si>
  <si>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</si>
  <si>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</si>
  <si>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</si>
  <si>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</si>
  <si>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</si>
  <si>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</si>
  <si>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</si>
  <si>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</si>
  <si>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</si>
  <si>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</si>
  <si>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</si>
  <si>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</si>
  <si>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</si>
  <si>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</si>
  <si>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</si>
  <si>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</si>
  <si>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</si>
  <si>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</si>
  <si>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</si>
  <si>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</si>
  <si>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</si>
  <si>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</si>
  <si>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</si>
  <si>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</si>
  <si>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</si>
  <si>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</si>
  <si>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</si>
  <si>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</si>
  <si>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</si>
  <si>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</si>
  <si>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</si>
  <si>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</si>
  <si>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</si>
  <si>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</si>
  <si>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</si>
  <si>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</si>
  <si>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</si>
  <si>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</si>
  <si>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</si>
  <si>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</si>
  <si>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</si>
  <si>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</si>
  <si>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</si>
  <si>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</si>
  <si>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</si>
  <si>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</si>
  <si>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</si>
  <si>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</si>
  <si>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</si>
  <si>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</si>
  <si>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</si>
  <si>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</si>
  <si>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</si>
  <si>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</si>
  <si>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</si>
  <si>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</si>
  <si>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</si>
  <si>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</si>
  <si>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</si>
  <si>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</si>
  <si>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</si>
  <si>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</si>
  <si>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</si>
  <si>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</si>
  <si>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</si>
  <si>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</si>
  <si>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</si>
  <si>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</si>
  <si>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</si>
  <si>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</si>
  <si>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</si>
  <si>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</si>
  <si>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</si>
  <si>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</si>
  <si>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</si>
  <si>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</si>
  <si>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</si>
  <si>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</si>
  <si>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</si>
  <si>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</si>
  <si>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</si>
  <si>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</si>
  <si>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</si>
  <si>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</si>
  <si>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</si>
  <si>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</si>
  <si>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</si>
  <si>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</si>
  <si>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</si>
  <si>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</si>
  <si>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</si>
  <si>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</si>
  <si>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</si>
  <si>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</si>
  <si>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</si>
  <si>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</si>
  <si>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</si>
  <si>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</si>
  <si>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</si>
  <si>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</si>
  <si>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</si>
  <si>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</si>
  <si>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</si>
  <si>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</si>
  <si>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</si>
  <si>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</si>
  <si>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</si>
  <si>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</si>
  <si>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</si>
  <si>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</si>
  <si>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</si>
  <si>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</si>
  <si>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</si>
  <si>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</si>
  <si>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</si>
  <si>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</si>
  <si>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</si>
  <si>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</si>
  <si>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</si>
  <si>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</si>
  <si>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</si>
  <si>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</si>
  <si>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</si>
  <si>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</si>
  <si>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</si>
  <si>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</si>
  <si>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</si>
  <si>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</si>
  <si>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</si>
  <si>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</si>
  <si>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</si>
  <si>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</si>
  <si>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</si>
  <si>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</si>
  <si>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</si>
  <si>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</si>
  <si>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</si>
  <si>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</si>
  <si>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</si>
  <si>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</si>
  <si>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</si>
  <si>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</si>
  <si>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</si>
  <si>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</si>
  <si>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</si>
  <si>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</si>
  <si>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</si>
  <si>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</si>
  <si>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</si>
  <si>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</si>
  <si>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</si>
  <si>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</si>
  <si>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</si>
  <si>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</si>
  <si>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</si>
  <si>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</si>
  <si>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</si>
  <si>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</si>
  <si>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</si>
  <si>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</si>
  <si>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</si>
  <si>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</si>
  <si>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</si>
  <si>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</si>
  <si>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</si>
  <si>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</si>
  <si>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</si>
  <si>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</si>
  <si>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</si>
  <si>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</si>
  <si>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</si>
  <si>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</si>
  <si>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</si>
  <si>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</si>
  <si>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</si>
  <si>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</si>
  <si>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</si>
  <si>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</si>
  <si>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</si>
  <si>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</si>
  <si>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</si>
  <si>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</si>
  <si>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</si>
  <si>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</si>
  <si>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</si>
  <si>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</si>
  <si>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</si>
  <si>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</si>
  <si>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</si>
  <si>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</si>
  <si>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</si>
  <si>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</si>
  <si>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</si>
  <si>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</si>
  <si>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</si>
  <si>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</si>
  <si>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</si>
  <si>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</si>
  <si>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</si>
  <si>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</si>
  <si>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</si>
  <si>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</si>
  <si>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</si>
  <si>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</si>
  <si>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</si>
  <si>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</si>
  <si>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</si>
  <si>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</si>
  <si>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</si>
  <si>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</si>
  <si>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</si>
  <si>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</si>
  <si>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</si>
  <si>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</si>
  <si>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</si>
  <si>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</si>
  <si>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</si>
  <si>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</si>
  <si>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</si>
  <si>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</si>
  <si>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</si>
  <si>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</si>
  <si>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</si>
  <si>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</si>
  <si>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</si>
  <si>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</si>
  <si>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</si>
  <si>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</si>
  <si>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</si>
  <si>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</si>
  <si>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</si>
  <si>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</si>
  <si>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</si>
  <si>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</si>
  <si>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</si>
  <si>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</si>
  <si>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</si>
  <si>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</si>
  <si>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</si>
  <si>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</si>
  <si>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</si>
  <si>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</si>
  <si>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</si>
  <si>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</si>
  <si>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</si>
  <si>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</si>
  <si>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</si>
  <si>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</si>
  <si>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</si>
  <si>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</si>
  <si>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</si>
  <si>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</si>
  <si>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</si>
  <si>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</si>
  <si>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</si>
  <si>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</si>
  <si>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</si>
  <si>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</si>
  <si>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</si>
  <si>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</si>
  <si>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</si>
  <si>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</si>
  <si>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</si>
  <si>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</si>
  <si>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</si>
  <si>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</si>
  <si>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</si>
  <si>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</si>
  <si>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</si>
  <si>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</si>
  <si>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</si>
  <si>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</si>
  <si>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</si>
  <si>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</si>
  <si>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</si>
  <si>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</si>
  <si>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</si>
  <si>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</si>
  <si>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</si>
  <si>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</si>
  <si>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</si>
  <si>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</si>
  <si>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</si>
  <si>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</si>
  <si>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</si>
  <si>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</si>
  <si>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</si>
  <si>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</si>
  <si>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</si>
  <si>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</si>
  <si>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</si>
  <si>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</si>
  <si>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</si>
  <si>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</si>
  <si>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</si>
  <si>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</si>
  <si>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</si>
  <si>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</si>
  <si>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</si>
  <si>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</si>
  <si>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</si>
  <si>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</si>
  <si>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</si>
  <si>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</si>
  <si>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</si>
  <si>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</si>
  <si>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</si>
  <si>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</si>
  <si>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</si>
  <si>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</si>
  <si>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</si>
  <si>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</si>
  <si>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</si>
  <si>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</si>
  <si>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</si>
  <si>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</si>
  <si>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</si>
  <si>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</si>
  <si>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</si>
  <si>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</si>
  <si>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</si>
  <si>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</si>
  <si>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</si>
  <si>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</si>
  <si>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</si>
  <si>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</si>
  <si>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</si>
  <si>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</si>
  <si>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</si>
  <si>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</si>
  <si>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</si>
  <si>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</si>
  <si>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</si>
  <si>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</si>
  <si>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</si>
  <si>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</si>
  <si>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</si>
  <si>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</si>
  <si>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</si>
  <si>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</si>
  <si>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</si>
  <si>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</si>
  <si>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</si>
  <si>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</si>
  <si>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</si>
  <si>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</si>
  <si>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</si>
  <si>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</si>
  <si>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</si>
  <si>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</si>
  <si>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</si>
  <si>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</si>
  <si>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</si>
  <si>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</si>
  <si>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</si>
  <si>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</si>
  <si>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</si>
  <si>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</si>
  <si>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</si>
  <si>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</si>
  <si>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</si>
  <si>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</si>
  <si>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</si>
  <si>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</si>
  <si>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</si>
  <si>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</si>
  <si>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</si>
  <si>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</si>
  <si>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</si>
  <si>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</si>
  <si>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</si>
  <si>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</si>
  <si>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</si>
  <si>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</si>
  <si>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</si>
  <si>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</si>
  <si>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</si>
  <si>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</si>
  <si>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</si>
  <si>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</si>
  <si>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</si>
  <si>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</si>
  <si>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</si>
  <si>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</si>
  <si>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</si>
  <si>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</si>
  <si>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</si>
  <si>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</si>
  <si>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</si>
  <si>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</si>
  <si>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</si>
  <si>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</si>
  <si>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</si>
  <si>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</si>
  <si>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</si>
  <si>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</si>
  <si>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</si>
  <si>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</si>
  <si>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</si>
  <si>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</si>
  <si>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</si>
  <si>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</si>
  <si>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</si>
  <si>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</si>
  <si>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</si>
  <si>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</si>
  <si>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</si>
  <si>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</si>
  <si>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</si>
  <si>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</si>
  <si>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</si>
  <si>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</si>
  <si>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</si>
  <si>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</si>
  <si>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</si>
  <si>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</si>
  <si>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</si>
  <si>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</si>
  <si>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</si>
  <si>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</si>
  <si>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</si>
  <si>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</si>
  <si>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</si>
  <si>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</si>
  <si>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</si>
  <si>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</si>
  <si>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</si>
  <si>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</si>
  <si>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</si>
  <si>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</si>
  <si>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</si>
  <si>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</si>
  <si>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</si>
  <si>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</si>
  <si>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</si>
  <si>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</si>
  <si>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</si>
  <si>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</si>
  <si>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</si>
  <si>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</si>
  <si>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</si>
  <si>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</si>
  <si>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</si>
  <si>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</si>
  <si>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</si>
  <si>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</si>
  <si>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</si>
  <si>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</si>
  <si>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</si>
  <si>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</si>
  <si>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</si>
  <si>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</si>
  <si>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</si>
  <si>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</si>
  <si>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</si>
  <si>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</si>
  <si>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</si>
  <si>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</si>
  <si>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</si>
  <si>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</si>
  <si>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</si>
  <si>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</si>
  <si>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</si>
  <si>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</si>
  <si>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</si>
  <si>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</si>
  <si>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</si>
  <si>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</si>
  <si>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</si>
  <si>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</si>
  <si>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</si>
  <si>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</si>
  <si>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</si>
  <si>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</si>
  <si>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</si>
  <si>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</si>
  <si>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</si>
  <si>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</si>
  <si>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</si>
  <si>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</si>
  <si>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</si>
  <si>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</si>
  <si>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</si>
  <si>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</si>
  <si>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</si>
  <si>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</si>
  <si>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</si>
  <si>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</si>
  <si>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</si>
  <si>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</si>
  <si>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</si>
  <si>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</si>
  <si>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</si>
  <si>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</si>
  <si>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</si>
  <si>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</si>
  <si>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</si>
  <si>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</si>
  <si>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</si>
  <si>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</si>
  <si>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</si>
  <si>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</si>
  <si>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</si>
  <si>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</si>
  <si>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</si>
  <si>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</si>
  <si>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</si>
  <si>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</si>
  <si>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</si>
  <si>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</si>
  <si>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</si>
  <si>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</si>
  <si>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</si>
  <si>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</si>
  <si>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</si>
  <si>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</si>
  <si>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</si>
  <si>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</si>
  <si>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</si>
  <si>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</si>
  <si>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</si>
  <si>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</si>
  <si>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</si>
  <si>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</si>
  <si>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</si>
  <si>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</si>
  <si>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</si>
  <si>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</si>
  <si>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</si>
  <si>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</si>
  <si>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</si>
  <si>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</si>
  <si>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</si>
  <si>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</si>
  <si>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</si>
  <si>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</si>
  <si>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</si>
  <si>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</si>
  <si>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</si>
  <si>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</si>
  <si>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</si>
  <si>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</si>
  <si>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</si>
  <si>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</si>
  <si>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</si>
  <si>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</si>
  <si>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</si>
  <si>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</si>
  <si>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</si>
  <si>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</si>
  <si>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</si>
  <si>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</si>
  <si>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</si>
  <si>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</si>
  <si>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</si>
  <si>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</si>
  <si>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</si>
  <si>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</si>
  <si>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</si>
  <si>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</si>
  <si>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</si>
  <si>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</si>
  <si>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</si>
  <si>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</si>
  <si>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</si>
  <si>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</si>
  <si>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</si>
  <si>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</si>
  <si>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</si>
  <si>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</si>
  <si>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</si>
  <si>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</si>
  <si>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</si>
  <si>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</si>
  <si>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</si>
  <si>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</si>
  <si>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</si>
  <si>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</si>
  <si>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</si>
  <si>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</si>
  <si>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</si>
  <si>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</si>
  <si>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</si>
  <si>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</si>
  <si>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</si>
  <si>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</si>
  <si>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</si>
  <si>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</si>
  <si>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</si>
  <si>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</si>
  <si>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</si>
  <si>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</si>
  <si>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</si>
  <si>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</si>
  <si>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</si>
  <si>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</si>
  <si>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</si>
  <si>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</si>
  <si>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</si>
  <si>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</si>
  <si>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</si>
  <si>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</si>
  <si>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</si>
  <si>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</si>
  <si>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</si>
  <si>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</si>
  <si>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</si>
  <si>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</si>
  <si>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</si>
  <si>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</si>
  <si>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</si>
  <si>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</si>
  <si>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</si>
  <si>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</si>
  <si>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</si>
  <si>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</si>
  <si>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</si>
  <si>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</si>
  <si>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</si>
  <si>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</si>
  <si>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</si>
  <si>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</si>
  <si>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</si>
  <si>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</si>
  <si>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</si>
  <si>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</si>
  <si>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</si>
  <si>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</si>
  <si>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</si>
  <si>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</si>
  <si>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</si>
  <si>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</si>
  <si>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</si>
  <si>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</si>
  <si>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</si>
  <si>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</si>
  <si>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</si>
  <si>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</si>
  <si>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</si>
  <si>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</si>
  <si>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</si>
  <si>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</si>
  <si>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</si>
  <si>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</si>
  <si>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</si>
  <si>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</si>
  <si>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</si>
  <si>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</si>
  <si>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</si>
  <si>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</si>
  <si>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</si>
  <si>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</si>
  <si>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</si>
  <si>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</si>
  <si>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</si>
  <si>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</si>
  <si>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</si>
  <si>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</si>
  <si>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</si>
  <si>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</si>
  <si>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</si>
  <si>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</si>
  <si>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</si>
  <si>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</si>
  <si>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</si>
  <si>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</si>
  <si>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</si>
  <si>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</si>
  <si>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</si>
  <si>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</si>
  <si>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</si>
  <si>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</si>
  <si>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</si>
  <si>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</si>
  <si>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</si>
  <si>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</si>
  <si>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</si>
  <si>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</si>
  <si>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</si>
  <si>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</si>
  <si>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</si>
  <si>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</si>
  <si>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</si>
  <si>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</si>
  <si>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</si>
  <si>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</si>
  <si>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</si>
  <si>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</si>
  <si>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</si>
  <si>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</si>
  <si>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</si>
  <si>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</si>
  <si>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</si>
  <si>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</si>
  <si>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</si>
  <si>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</si>
  <si>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</si>
  <si>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</si>
  <si>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</si>
  <si>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</si>
  <si>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</si>
  <si>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</si>
  <si>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</si>
  <si>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</si>
  <si>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</si>
  <si>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</si>
  <si>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</si>
  <si>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</si>
  <si>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</si>
  <si>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</si>
  <si>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</si>
  <si>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</si>
  <si>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</si>
  <si>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</si>
  <si>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</si>
  <si>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</si>
  <si>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</si>
  <si>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</si>
  <si>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</si>
  <si>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</si>
  <si>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</si>
  <si>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</si>
  <si>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</si>
  <si>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</si>
  <si>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</si>
  <si>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</si>
  <si>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</si>
  <si>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</si>
  <si>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</si>
  <si>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</si>
  <si>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</si>
  <si>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</si>
  <si>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</si>
  <si>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</si>
  <si>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</si>
  <si>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</si>
  <si>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</si>
  <si>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</si>
  <si>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</si>
  <si>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</si>
  <si>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</si>
  <si>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</si>
  <si>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</si>
  <si>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</si>
  <si>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</si>
  <si>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</si>
  <si>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</si>
  <si>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</si>
  <si>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</si>
  <si>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</si>
  <si>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</si>
  <si>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</si>
  <si>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</si>
  <si>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</si>
  <si>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</si>
  <si>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</si>
  <si>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</si>
  <si>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</si>
  <si>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</si>
  <si>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</si>
  <si>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</si>
  <si>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</si>
  <si>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</si>
  <si>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</si>
  <si>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</si>
  <si>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</si>
  <si>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</si>
  <si>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</si>
  <si>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</si>
  <si>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</si>
  <si>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</si>
  <si>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</si>
  <si>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</si>
  <si>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</si>
  <si>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</si>
  <si>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</si>
  <si>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</si>
  <si>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</si>
  <si>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</si>
  <si>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</si>
  <si>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</si>
  <si>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</si>
  <si>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</si>
  <si>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</si>
  <si>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</si>
  <si>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</si>
  <si>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</si>
  <si>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</si>
  <si>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</si>
  <si>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</si>
  <si>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</si>
  <si>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</si>
  <si>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</si>
  <si>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</si>
  <si>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</si>
  <si>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</si>
  <si>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</si>
  <si>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</si>
  <si>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</si>
  <si>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</si>
  <si>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</si>
  <si>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</si>
  <si>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</si>
  <si>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</si>
  <si>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</si>
  <si>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</si>
  <si>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</si>
  <si>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</si>
  <si>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</si>
  <si>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</si>
  <si>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</si>
  <si>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</si>
  <si>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</si>
  <si>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</si>
  <si>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</si>
  <si>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</si>
  <si>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</si>
  <si>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</si>
  <si>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</si>
  <si>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</si>
  <si>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</si>
  <si>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</si>
  <si>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</si>
  <si>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</si>
  <si>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</si>
  <si>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</si>
  <si>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</si>
  <si>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</si>
  <si>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</si>
  <si>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</si>
  <si>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</si>
  <si>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</si>
  <si>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</si>
  <si>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</si>
  <si>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</si>
  <si>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</si>
  <si>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</si>
  <si>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</si>
  <si>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</si>
  <si>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</si>
  <si>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</si>
  <si>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</si>
  <si>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</si>
  <si>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</si>
  <si>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</si>
  <si>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</si>
  <si>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</si>
  <si>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</si>
  <si>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</si>
  <si>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</si>
  <si>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</si>
  <si>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</si>
  <si>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</si>
  <si>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</si>
  <si>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</si>
  <si>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</si>
  <si>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</si>
  <si>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</si>
  <si>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</si>
  <si>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</si>
  <si>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</si>
  <si>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</si>
  <si>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</si>
  <si>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</si>
  <si>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</si>
  <si>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</si>
  <si>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</si>
  <si>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</si>
  <si>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</si>
  <si>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</si>
  <si>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</si>
  <si>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</si>
  <si>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</si>
  <si>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</si>
  <si>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</si>
  <si>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</si>
  <si>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</si>
  <si>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</si>
  <si>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</si>
  <si>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</si>
  <si>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</si>
  <si>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</si>
  <si>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</si>
  <si>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</si>
  <si>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</si>
  <si>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</si>
  <si>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</si>
  <si>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</si>
  <si>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</si>
  <si>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</si>
  <si>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</si>
  <si>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</si>
  <si>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</si>
  <si>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</si>
  <si>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</si>
  <si>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</si>
  <si>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</si>
  <si>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</si>
  <si>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</si>
  <si>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</si>
  <si>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</si>
  <si>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</si>
  <si>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</si>
  <si>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</si>
  <si>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</si>
  <si>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</si>
  <si>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</si>
  <si>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</si>
  <si>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</si>
  <si>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</si>
  <si>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</si>
  <si>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</si>
  <si>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</si>
  <si>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</si>
  <si>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</si>
  <si>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</si>
  <si>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</si>
  <si>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</si>
  <si>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</si>
  <si>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</si>
  <si>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</si>
  <si>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</si>
  <si>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</si>
  <si>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</si>
  <si>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</si>
  <si>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</si>
  <si>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</si>
  <si>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</si>
  <si>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</si>
  <si>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</si>
  <si>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</si>
  <si>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</si>
  <si>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</si>
  <si>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</si>
  <si>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</si>
  <si>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</si>
  <si>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</si>
  <si>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</si>
  <si>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</si>
  <si>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</si>
  <si>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</si>
  <si>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</si>
  <si>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</si>
  <si>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</si>
  <si>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</si>
  <si>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</si>
  <si>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</si>
  <si>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</si>
  <si>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</si>
  <si>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</si>
  <si>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</si>
  <si>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</si>
  <si>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</si>
  <si>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</si>
  <si>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</si>
  <si>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</si>
  <si>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</si>
  <si>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</si>
  <si>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</si>
  <si>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</si>
  <si>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</si>
  <si>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</si>
  <si>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</si>
  <si>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</si>
  <si>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</si>
  <si>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</si>
  <si>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</si>
  <si>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</si>
  <si>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</si>
  <si>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</si>
  <si>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</si>
  <si>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</si>
  <si>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</si>
  <si>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</si>
  <si>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</si>
  <si>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</si>
  <si>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</si>
  <si>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</si>
  <si>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</si>
  <si>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</si>
  <si>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</si>
  <si>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</si>
  <si>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</si>
  <si>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</si>
  <si>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</si>
  <si>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</si>
  <si>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</si>
  <si>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</si>
  <si>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</si>
  <si>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</si>
  <si>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</si>
  <si>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</si>
  <si>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</si>
  <si>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</si>
  <si>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</si>
  <si>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</si>
  <si>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</si>
  <si>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</si>
  <si>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</si>
  <si>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</si>
  <si>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</si>
  <si>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</si>
  <si>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</si>
  <si>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</si>
  <si>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</si>
  <si>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</si>
  <si>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</si>
  <si>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</si>
  <si>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</si>
  <si>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</si>
  <si>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</si>
  <si>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</si>
  <si>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</si>
  <si>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</si>
  <si>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</si>
  <si>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</si>
  <si>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</si>
  <si>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</si>
  <si>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</si>
  <si>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</si>
  <si>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</si>
  <si>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</si>
  <si>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</si>
  <si>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</si>
  <si>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</si>
  <si>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</si>
  <si>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</si>
  <si>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</si>
  <si>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</si>
  <si>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</si>
  <si>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</si>
  <si>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</si>
  <si>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</si>
  <si>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</si>
  <si>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</si>
  <si>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</si>
  <si>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</si>
  <si>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</si>
  <si>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</si>
  <si>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</si>
  <si>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</si>
  <si>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</si>
  <si>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</si>
  <si>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</si>
  <si>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</si>
  <si>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</si>
  <si>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</si>
  <si>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</si>
  <si>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</si>
  <si>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</si>
  <si>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</si>
  <si>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</si>
  <si>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</si>
  <si>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</si>
  <si>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</si>
  <si>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</si>
  <si>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</si>
  <si>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</si>
  <si>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</si>
  <si>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</si>
  <si>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</si>
  <si>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</si>
  <si>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</si>
  <si>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</si>
  <si>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</si>
  <si>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</si>
  <si>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</si>
  <si>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</si>
  <si>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</si>
  <si>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</si>
  <si>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</si>
  <si>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</si>
  <si>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</si>
  <si>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</si>
  <si>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</si>
  <si>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</si>
  <si>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</si>
  <si>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</si>
  <si>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</si>
  <si>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</si>
  <si>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</si>
  <si>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</si>
  <si>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</si>
  <si>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</si>
  <si>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</si>
  <si>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</si>
  <si>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</si>
  <si>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</si>
  <si>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</si>
  <si>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</si>
  <si>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</si>
  <si>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</si>
  <si>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</si>
  <si>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</si>
  <si>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</si>
  <si>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</si>
  <si>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</si>
  <si>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</si>
  <si>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</si>
  <si>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</si>
  <si>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</si>
  <si>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</si>
  <si>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</si>
  <si>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</si>
  <si>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</si>
  <si>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</si>
  <si>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</si>
  <si>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</si>
  <si>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</si>
  <si>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</si>
  <si>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</si>
  <si>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</si>
  <si>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</si>
  <si>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</si>
  <si>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</si>
  <si>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</si>
  <si>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</si>
  <si>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</si>
  <si>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</si>
  <si>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</si>
  <si>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</si>
  <si>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</si>
  <si>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</si>
  <si>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</si>
  <si>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</si>
  <si>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</si>
  <si>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</si>
  <si>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</si>
  <si>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</si>
  <si>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</si>
  <si>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</si>
  <si>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</si>
  <si>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</si>
  <si>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</si>
  <si>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</si>
  <si>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</si>
  <si>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</si>
  <si>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</si>
  <si>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</si>
  <si>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</si>
  <si>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</si>
  <si>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</si>
  <si>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</si>
  <si>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</si>
  <si>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</si>
  <si>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</si>
  <si>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</si>
  <si>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</si>
  <si>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</si>
  <si>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</si>
  <si>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</si>
  <si>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</si>
  <si>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</si>
  <si>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</si>
  <si>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</si>
  <si>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</si>
  <si>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</si>
  <si>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</si>
  <si>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</si>
  <si>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</si>
  <si>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</si>
  <si>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</si>
  <si>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</si>
  <si>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</si>
  <si>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</si>
  <si>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</si>
  <si>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</si>
  <si>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</si>
  <si>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</si>
  <si>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</si>
  <si>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</si>
  <si>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</si>
  <si>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</si>
  <si>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</si>
  <si>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</si>
  <si>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</si>
  <si>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</si>
  <si>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</si>
  <si>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</si>
  <si>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</si>
  <si>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</si>
  <si>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</si>
  <si>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</si>
  <si>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</si>
  <si>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</si>
  <si>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</si>
  <si>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</si>
  <si>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</si>
  <si>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</si>
  <si>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</si>
  <si>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</si>
  <si>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</si>
  <si>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</si>
  <si>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</si>
  <si>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</si>
  <si>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</si>
  <si>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</si>
  <si>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</si>
  <si>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</si>
  <si>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</si>
  <si>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</si>
  <si>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</si>
  <si>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</si>
  <si>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</si>
  <si>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</si>
  <si>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</si>
  <si>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</si>
  <si>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</si>
  <si>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</si>
  <si>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</si>
  <si>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</si>
  <si>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</si>
  <si>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</si>
  <si>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</si>
  <si>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</si>
  <si>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</si>
  <si>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</si>
  <si>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</si>
  <si>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</si>
  <si>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</si>
  <si>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</si>
  <si>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</si>
  <si>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</si>
  <si>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</si>
  <si>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</si>
  <si>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</si>
  <si>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</si>
  <si>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</si>
  <si>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</si>
  <si>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</si>
  <si>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</si>
  <si>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</si>
  <si>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</si>
  <si>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</si>
  <si>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</si>
  <si>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</si>
  <si>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</si>
  <si>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</si>
  <si>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</si>
  <si>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</si>
  <si>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</si>
  <si>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</si>
  <si>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</si>
  <si>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</si>
  <si>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</si>
  <si>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</si>
  <si>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</si>
  <si>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</si>
  <si>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</si>
  <si>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</si>
  <si>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</si>
  <si>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</si>
  <si>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</si>
  <si>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</si>
  <si>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</si>
  <si>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</si>
  <si>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</si>
  <si>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</si>
  <si>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</si>
  <si>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</si>
  <si>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</si>
  <si>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</si>
  <si>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</si>
  <si>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</si>
  <si>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</si>
  <si>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</si>
  <si>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</si>
  <si>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</si>
  <si>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</si>
  <si>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</si>
  <si>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</si>
  <si>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</si>
  <si>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</si>
  <si>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</si>
  <si>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</si>
  <si>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</si>
  <si>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</si>
  <si>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</si>
  <si>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</si>
  <si>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</si>
  <si>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</si>
  <si>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</si>
  <si>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</si>
  <si>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</si>
  <si>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</si>
  <si>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</si>
  <si>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</si>
  <si>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</si>
  <si>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</si>
  <si>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</si>
  <si>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</si>
  <si>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</si>
  <si>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</si>
  <si>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</si>
  <si>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</si>
  <si>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</si>
  <si>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</si>
  <si>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</si>
  <si>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</si>
  <si>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</si>
  <si>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</si>
  <si>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</si>
  <si>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</si>
  <si>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</si>
  <si>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</si>
  <si>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</si>
  <si>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</si>
  <si>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</si>
  <si>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</si>
  <si>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</si>
  <si>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</si>
  <si>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</si>
  <si>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</si>
  <si>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</si>
  <si>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</si>
  <si>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</si>
  <si>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</si>
  <si>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</si>
  <si>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</si>
  <si>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</si>
  <si>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</si>
  <si>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</si>
  <si>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</si>
  <si>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</si>
  <si>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</si>
  <si>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</si>
  <si>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</si>
  <si>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</si>
  <si>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</si>
  <si>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</si>
  <si>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</si>
  <si>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</si>
  <si>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</si>
  <si>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</si>
  <si>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</si>
  <si>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</si>
  <si>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</si>
  <si>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</si>
  <si>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</si>
  <si>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</si>
  <si>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</si>
  <si>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</si>
  <si>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</si>
  <si>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</si>
  <si>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</si>
  <si>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</si>
  <si>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</si>
  <si>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</si>
  <si>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</si>
  <si>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</si>
  <si>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</si>
  <si>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</si>
  <si>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</si>
  <si>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</si>
  <si>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</si>
  <si>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</si>
  <si>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</si>
  <si>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</si>
  <si>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</si>
  <si>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</si>
  <si>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</si>
  <si>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</si>
  <si>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</si>
  <si>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</si>
  <si>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</si>
  <si>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</si>
  <si>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</si>
  <si>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</si>
  <si>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</si>
  <si>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</si>
  <si>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</si>
  <si>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</si>
  <si>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</si>
  <si>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</si>
  <si>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</si>
  <si>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</si>
  <si>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</si>
  <si>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</si>
  <si>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</si>
  <si>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</si>
  <si>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</si>
  <si>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</si>
  <si>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</si>
  <si>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</si>
  <si>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</si>
  <si>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</si>
  <si>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</si>
  <si>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</si>
  <si>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</si>
  <si>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</si>
  <si>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</si>
  <si>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</si>
  <si>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</si>
  <si>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</si>
  <si>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</si>
  <si>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</si>
  <si>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</si>
  <si>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</si>
  <si>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</si>
  <si>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</si>
  <si>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</si>
  <si>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</si>
  <si>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</si>
  <si>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</si>
  <si>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</si>
  <si>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</si>
  <si>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</si>
  <si>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</si>
  <si>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</si>
  <si>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</si>
  <si>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</si>
  <si>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</si>
  <si>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</si>
  <si>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</si>
  <si>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</si>
  <si>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</si>
  <si>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</si>
  <si>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</si>
  <si>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</si>
  <si>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</si>
  <si>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</si>
  <si>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</si>
  <si>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</si>
  <si>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</si>
  <si>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</si>
  <si>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</si>
  <si>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</si>
  <si>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</si>
  <si>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</si>
  <si>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</si>
  <si>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</si>
  <si>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</si>
  <si>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</si>
  <si>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</si>
  <si>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</si>
  <si>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</si>
  <si>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</si>
  <si>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</si>
  <si>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</si>
  <si>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</si>
  <si>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</si>
  <si>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</si>
  <si>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</si>
  <si>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</si>
  <si>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</si>
  <si>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</si>
  <si>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</si>
  <si>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</si>
  <si>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</si>
  <si>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</si>
  <si>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</si>
  <si>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</si>
  <si>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</si>
  <si>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</si>
  <si>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</si>
  <si>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</si>
  <si>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</si>
  <si>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</si>
  <si>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</si>
  <si>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</si>
  <si>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</si>
  <si>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</si>
  <si>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</si>
  <si>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</si>
  <si>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</si>
  <si>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</si>
  <si>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</si>
  <si>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</si>
  <si>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</si>
  <si>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</si>
  <si>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</si>
  <si>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</si>
  <si>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</si>
  <si>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</si>
  <si>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</si>
  <si>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</si>
  <si>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</si>
  <si>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</si>
  <si>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</si>
  <si>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</si>
  <si>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</si>
  <si>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</si>
  <si>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</si>
  <si>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</si>
  <si>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</si>
  <si>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</si>
  <si>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</si>
  <si>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</si>
  <si>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</si>
  <si>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</si>
  <si>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</si>
  <si>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</si>
  <si>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</si>
  <si>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</si>
  <si>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</si>
  <si>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</si>
  <si>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</si>
  <si>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</si>
  <si>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</si>
  <si>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</si>
  <si>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</si>
  <si>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</si>
  <si>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</si>
  <si>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</si>
  <si>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</si>
  <si>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</si>
  <si>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</si>
  <si>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</si>
  <si>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</si>
  <si>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</si>
  <si>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</si>
  <si>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</si>
  <si>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</si>
  <si>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</si>
  <si>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</si>
  <si>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</si>
  <si>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</si>
  <si>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</si>
  <si>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</si>
  <si>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</si>
  <si>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</si>
  <si>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</si>
  <si>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</si>
  <si>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</si>
  <si>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</si>
  <si>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</si>
  <si>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</si>
  <si>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</si>
  <si>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</si>
  <si>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</si>
  <si>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</si>
  <si>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</si>
  <si>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</si>
  <si>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</si>
  <si>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</si>
  <si>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</si>
  <si>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</si>
  <si>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</si>
  <si>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</si>
  <si>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</si>
  <si>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</si>
  <si>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</si>
  <si>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</si>
  <si>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</si>
  <si>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</si>
  <si>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</si>
  <si>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</si>
  <si>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</si>
  <si>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</si>
  <si>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</si>
  <si>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</si>
  <si>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</si>
  <si>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</si>
  <si>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</si>
  <si>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</si>
  <si>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</si>
  <si>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</si>
  <si>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</si>
  <si>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</si>
  <si>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</si>
  <si>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</si>
  <si>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</si>
  <si>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</si>
  <si>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</si>
  <si>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</si>
  <si>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</si>
  <si>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</si>
  <si>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</si>
  <si>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</si>
  <si>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</si>
  <si>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</si>
  <si>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</si>
  <si>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</si>
  <si>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</si>
  <si>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</si>
  <si>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</si>
  <si>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</si>
  <si>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</si>
  <si>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</si>
  <si>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</si>
  <si>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</si>
  <si>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</si>
  <si>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</si>
  <si>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</si>
  <si>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</si>
  <si>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</si>
  <si>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</si>
  <si>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</si>
  <si>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</si>
  <si>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</si>
  <si>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</si>
  <si>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</si>
  <si>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</si>
  <si>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</si>
  <si>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</si>
  <si>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</si>
  <si>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</si>
  <si>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</si>
  <si>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</si>
  <si>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</si>
  <si>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</si>
  <si>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</si>
  <si>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</si>
  <si>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</si>
  <si>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</si>
  <si>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</si>
  <si>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</si>
  <si>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</si>
  <si>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</si>
  <si>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</si>
  <si>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</si>
  <si>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</si>
  <si>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</si>
  <si>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</si>
  <si>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</si>
  <si>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</si>
  <si>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</si>
  <si>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</si>
  <si>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</si>
  <si>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</si>
  <si>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</si>
  <si>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</si>
  <si>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</si>
  <si>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</si>
  <si>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</si>
  <si>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</si>
  <si>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</si>
  <si>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</si>
  <si>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</si>
  <si>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</si>
  <si>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</si>
  <si>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</si>
  <si>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</si>
  <si>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</si>
  <si>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</si>
  <si>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</si>
  <si>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</si>
  <si>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</si>
  <si>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</si>
  <si>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</si>
  <si>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</si>
  <si>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</si>
  <si>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</si>
  <si>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</si>
  <si>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</si>
  <si>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</si>
  <si>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</si>
  <si>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</si>
  <si>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</si>
  <si>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</si>
  <si>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</si>
  <si>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</si>
  <si>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</si>
  <si>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</si>
  <si>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</si>
  <si>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</si>
  <si>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</si>
  <si>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</si>
  <si>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</si>
  <si>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</si>
  <si>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</si>
  <si>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</si>
  <si>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</si>
  <si>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</si>
  <si>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</si>
  <si>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</si>
  <si>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</si>
  <si>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</si>
  <si>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</si>
  <si>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</si>
  <si>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</si>
  <si>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</si>
  <si>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</si>
  <si>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</si>
  <si>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</si>
  <si>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</si>
  <si>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</si>
  <si>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</si>
  <si>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</si>
  <si>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</si>
  <si>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</si>
  <si>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</si>
  <si>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</si>
  <si>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</si>
  <si>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</si>
  <si>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</si>
  <si>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</si>
  <si>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</si>
  <si>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</si>
  <si>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</si>
  <si>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</si>
  <si>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</si>
  <si>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</si>
  <si>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</si>
  <si>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</si>
  <si>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</si>
  <si>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</si>
  <si>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</si>
  <si>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</si>
  <si>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</si>
  <si>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</si>
  <si>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</si>
  <si>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</si>
  <si>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</si>
  <si>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</si>
  <si>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</si>
  <si>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</si>
  <si>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</si>
  <si>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</si>
  <si>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</si>
  <si>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</si>
  <si>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</si>
  <si>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</si>
  <si>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</si>
  <si>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</si>
  <si>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</si>
  <si>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</si>
  <si>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</si>
  <si>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</si>
  <si>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</si>
  <si>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</si>
  <si>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</si>
  <si>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</si>
  <si>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</si>
  <si>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</si>
  <si>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</si>
  <si>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</si>
  <si>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</si>
  <si>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</si>
  <si>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</si>
  <si>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</si>
  <si>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</si>
  <si>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</si>
  <si>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</si>
  <si>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</si>
  <si>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</si>
  <si>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</si>
  <si>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</si>
  <si>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</si>
  <si>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</si>
  <si>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</si>
  <si>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</si>
  <si>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</si>
  <si>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</si>
  <si>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</si>
  <si>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</si>
  <si>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</si>
  <si>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</si>
  <si>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</si>
  <si>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</si>
  <si>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</si>
  <si>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</si>
  <si>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</si>
  <si>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</si>
  <si>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</si>
  <si>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</si>
  <si>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</si>
  <si>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</si>
  <si>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</si>
  <si>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</si>
  <si>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</si>
  <si>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</si>
  <si>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</si>
  <si>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</si>
  <si>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</si>
  <si>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</si>
  <si>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</si>
  <si>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</si>
  <si>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</si>
  <si>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</si>
  <si>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</si>
  <si>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</si>
  <si>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</si>
  <si>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</si>
  <si>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</si>
  <si>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</si>
  <si>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</si>
  <si>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</si>
  <si>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</si>
  <si>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</si>
  <si>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</si>
  <si>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</si>
  <si>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</si>
  <si>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</si>
  <si>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</si>
  <si>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</si>
  <si>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</si>
  <si>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</si>
  <si>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</si>
  <si>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</si>
  <si>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</si>
  <si>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</si>
  <si>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</si>
  <si>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</si>
  <si>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</si>
  <si>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</si>
  <si>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</si>
  <si>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</si>
  <si>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</si>
  <si>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</si>
  <si>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</si>
  <si>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</si>
  <si>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</si>
  <si>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</si>
  <si>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</si>
  <si>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</si>
  <si>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</si>
  <si>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</si>
  <si>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</si>
  <si>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</si>
  <si>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</si>
  <si>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</si>
  <si>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</si>
  <si>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</si>
  <si>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</si>
  <si>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</si>
  <si>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</si>
  <si>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</si>
  <si>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</si>
  <si>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</si>
  <si>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</si>
  <si>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</si>
  <si>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</si>
  <si>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</si>
  <si>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</si>
  <si>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</si>
  <si>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</si>
  <si>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</si>
  <si>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</si>
  <si>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</si>
  <si>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</si>
  <si>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</si>
  <si>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</si>
  <si>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</si>
  <si>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</si>
  <si>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</si>
  <si>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</si>
  <si>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</si>
  <si>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</si>
  <si>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</si>
  <si>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</si>
  <si>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</si>
  <si>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</si>
  <si>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</si>
  <si>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</si>
  <si>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</si>
  <si>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</si>
  <si>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</si>
  <si>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</si>
  <si>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</si>
  <si>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</si>
  <si>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</si>
  <si>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</si>
  <si>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</si>
  <si>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</si>
  <si>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</si>
  <si>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</si>
  <si>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</si>
  <si>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</si>
  <si>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</si>
  <si>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</si>
  <si>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</si>
  <si>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</si>
  <si>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</si>
  <si>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</si>
  <si>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</si>
  <si>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</si>
  <si>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</si>
  <si>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</si>
  <si>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</si>
  <si>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</si>
  <si>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</si>
  <si>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</si>
  <si>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</si>
  <si>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</si>
  <si>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</si>
  <si>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</si>
  <si>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</si>
  <si>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</si>
  <si>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</si>
  <si>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</si>
  <si>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</si>
  <si>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</si>
  <si>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</si>
  <si>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</si>
  <si>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</si>
  <si>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</si>
  <si>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</si>
  <si>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</si>
  <si>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</si>
  <si>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</si>
  <si>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</si>
  <si>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</si>
  <si>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</si>
  <si>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</si>
  <si>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</si>
  <si>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</si>
  <si>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</si>
  <si>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</si>
  <si>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</si>
  <si>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</si>
  <si>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</si>
  <si>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</si>
  <si>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</si>
  <si>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</si>
  <si>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</si>
  <si>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</si>
  <si>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</si>
  <si>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</si>
  <si>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</si>
  <si>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</si>
  <si>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</si>
  <si>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</si>
  <si>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</si>
  <si>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</si>
  <si>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</si>
  <si>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</si>
  <si>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</si>
  <si>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</si>
  <si>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</si>
  <si>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</si>
  <si>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</si>
  <si>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</si>
  <si>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</si>
  <si>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</si>
  <si>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</si>
  <si>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</si>
  <si>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</si>
  <si>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</si>
  <si>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</si>
  <si>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</si>
  <si>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</si>
  <si>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</si>
  <si>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</si>
  <si>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</si>
  <si>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</si>
  <si>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</si>
  <si>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</si>
  <si>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</si>
  <si>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</si>
  <si>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</si>
  <si>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</si>
  <si>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</si>
  <si>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</si>
  <si>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</si>
  <si>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</si>
  <si>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</si>
  <si>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</si>
  <si>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</si>
  <si>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</si>
  <si>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</si>
  <si>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</si>
  <si>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</si>
  <si>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</si>
  <si>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</si>
  <si>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</si>
  <si>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</si>
  <si>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</si>
  <si>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</si>
  <si>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</si>
  <si>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</si>
  <si>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</si>
  <si>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</si>
  <si>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</si>
  <si>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</si>
  <si>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</si>
  <si>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</si>
  <si>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</si>
  <si>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</si>
  <si>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</si>
  <si>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</si>
  <si>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</si>
  <si>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</si>
  <si>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</si>
  <si>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</si>
  <si>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</si>
  <si>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</si>
  <si>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</si>
  <si>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</si>
  <si>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</si>
  <si>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</si>
  <si>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</si>
  <si>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</si>
  <si>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</si>
  <si>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</si>
  <si>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</si>
  <si>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</si>
  <si>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</si>
  <si>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</si>
  <si>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</si>
  <si>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</si>
  <si>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</si>
  <si>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</si>
  <si>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</si>
  <si>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</si>
  <si>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</si>
  <si>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</si>
  <si>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</si>
  <si>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</si>
  <si>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</si>
  <si>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</si>
  <si>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</si>
  <si>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</si>
  <si>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</si>
  <si>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</si>
  <si>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</si>
  <si>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</si>
  <si>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</si>
  <si>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</si>
  <si>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</si>
  <si>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</si>
  <si>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</si>
  <si>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</si>
  <si>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</si>
  <si>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</si>
  <si>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</si>
  <si>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</si>
  <si>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</si>
  <si>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</si>
  <si>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</si>
  <si>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</si>
  <si>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</si>
  <si>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</si>
  <si>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</si>
  <si>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</si>
  <si>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</si>
  <si>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</si>
  <si>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</si>
  <si>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</si>
  <si>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</si>
  <si>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</si>
  <si>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</si>
  <si>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</si>
  <si>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</si>
  <si>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</si>
  <si>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</si>
  <si>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</si>
  <si>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</si>
  <si>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</si>
  <si>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</si>
  <si>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</si>
  <si>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</si>
  <si>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</si>
  <si>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</si>
  <si>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</si>
  <si>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</si>
  <si>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</si>
  <si>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</si>
  <si>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</si>
  <si>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</si>
  <si>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</si>
  <si>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</si>
  <si>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</si>
  <si>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</si>
  <si>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</si>
  <si>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</si>
  <si>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</si>
  <si>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</si>
  <si>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</si>
  <si>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</si>
  <si>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</si>
  <si>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</si>
  <si>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</si>
  <si>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</si>
  <si>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</si>
  <si>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</si>
  <si>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</si>
  <si>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</si>
  <si>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</si>
  <si>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</si>
  <si>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</si>
  <si>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</si>
  <si>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</si>
  <si>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</si>
  <si>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</si>
  <si>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</si>
  <si>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</si>
  <si>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</si>
  <si>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</si>
  <si>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</si>
  <si>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</si>
  <si>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</si>
  <si>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</si>
  <si>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</si>
  <si>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</si>
  <si>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</si>
  <si>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</si>
  <si>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</si>
  <si>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</si>
  <si>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</si>
  <si>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</si>
  <si>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</si>
  <si>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</si>
  <si>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</si>
  <si>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</si>
  <si>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</si>
  <si>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</si>
  <si>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</si>
  <si>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</si>
  <si>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</si>
  <si>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</si>
  <si>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</si>
  <si>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</si>
  <si>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</si>
  <si>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</si>
  <si>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</si>
  <si>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</si>
  <si>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</si>
  <si>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</si>
  <si>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</si>
  <si>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</si>
  <si>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</si>
  <si>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</si>
  <si>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</si>
  <si>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</si>
  <si>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</si>
  <si>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</si>
  <si>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</si>
  <si>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</si>
  <si>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</si>
  <si>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</si>
  <si>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</si>
  <si>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</si>
  <si>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</si>
  <si>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</si>
  <si>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</si>
  <si>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</si>
  <si>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</si>
  <si>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</si>
  <si>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</si>
  <si>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</si>
  <si>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</si>
  <si>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</si>
  <si>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</si>
  <si>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</si>
  <si>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</si>
  <si>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</si>
  <si>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</si>
  <si>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</si>
  <si>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</si>
  <si>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</si>
  <si>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</si>
  <si>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</si>
  <si>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</si>
  <si>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</si>
  <si>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</si>
  <si>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</si>
  <si>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</si>
  <si>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</si>
  <si>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</si>
  <si>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</si>
  <si>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</si>
  <si>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</si>
  <si>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</si>
  <si>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</si>
  <si>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</si>
  <si>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</si>
  <si>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</si>
  <si>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</si>
  <si>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</si>
  <si>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</si>
  <si>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</si>
  <si>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</si>
  <si>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</si>
  <si>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</si>
  <si>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</si>
  <si>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</si>
  <si>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</si>
  <si>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</si>
  <si>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</si>
  <si>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</si>
  <si>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</si>
  <si>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</si>
  <si>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</si>
  <si>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</si>
  <si>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</si>
  <si>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</si>
  <si>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</si>
  <si>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</si>
  <si>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</si>
  <si>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</si>
  <si>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</si>
  <si>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</si>
  <si>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</si>
  <si>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</si>
  <si>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</si>
  <si>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</si>
  <si>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</si>
  <si>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</si>
  <si>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</si>
  <si>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</si>
  <si>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</si>
  <si>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</si>
  <si>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</si>
  <si>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</si>
  <si>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</si>
  <si>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</si>
  <si>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</si>
  <si>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</si>
  <si>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</si>
  <si>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</si>
  <si>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</si>
  <si>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</si>
  <si>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</si>
  <si>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</si>
  <si>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</si>
  <si>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</si>
  <si>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</si>
  <si>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</si>
  <si>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</si>
  <si>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</si>
  <si>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</si>
  <si>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</si>
  <si>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</si>
  <si>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</si>
  <si>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</si>
  <si>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</si>
  <si>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</si>
  <si>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</si>
  <si>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</si>
  <si>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</si>
  <si>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</si>
  <si>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</si>
  <si>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</si>
  <si>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</si>
  <si>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</si>
  <si>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</si>
  <si>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</si>
  <si>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</si>
  <si>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</si>
  <si>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</si>
  <si>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</si>
  <si>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</si>
  <si>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</si>
  <si>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</si>
  <si>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</si>
  <si>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</si>
  <si>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</si>
  <si>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</si>
  <si>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</si>
  <si>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</si>
  <si>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</si>
  <si>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</si>
  <si>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</si>
  <si>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</si>
  <si>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</si>
  <si>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</si>
  <si>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</si>
  <si>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</si>
  <si>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</si>
  <si>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</si>
  <si>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</si>
  <si>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</si>
  <si>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</si>
  <si>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</si>
  <si>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</si>
  <si>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</si>
  <si>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</si>
  <si>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</si>
  <si>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</si>
  <si>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</si>
  <si>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</si>
  <si>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</si>
  <si>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</si>
  <si>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</si>
  <si>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</si>
  <si>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</si>
  <si>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</si>
  <si>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</si>
  <si>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</si>
  <si>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</si>
  <si>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</si>
  <si>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</si>
  <si>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</si>
  <si>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</si>
  <si>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</si>
  <si>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</si>
  <si>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</si>
  <si>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</si>
  <si>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</si>
  <si>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</si>
  <si>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</si>
  <si>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</si>
  <si>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</si>
  <si>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</si>
  <si>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</si>
  <si>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</si>
  <si>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</si>
  <si>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</si>
  <si>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</si>
  <si>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</si>
  <si>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</si>
  <si>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</si>
  <si>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</si>
  <si>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</si>
  <si>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</si>
  <si>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</si>
  <si>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</si>
  <si>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</si>
  <si>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</si>
  <si>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</si>
  <si>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</si>
  <si>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</si>
  <si>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</si>
  <si>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</si>
  <si>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</si>
  <si>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</si>
  <si>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</si>
  <si>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</si>
  <si>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</si>
  <si>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</si>
  <si>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</si>
  <si>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</si>
  <si>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</si>
  <si>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</si>
  <si>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</si>
  <si>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</si>
  <si>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</si>
  <si>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</si>
  <si>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</si>
  <si>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</si>
  <si>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</si>
  <si>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</si>
  <si>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</si>
  <si>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</si>
  <si>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</si>
  <si>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</si>
  <si>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</si>
  <si>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</si>
  <si>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</si>
  <si>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</si>
  <si>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</si>
  <si>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</si>
  <si>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</si>
  <si>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</si>
  <si>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</si>
  <si>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</si>
  <si>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</si>
  <si>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</si>
  <si>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</si>
  <si>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</si>
  <si>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</si>
  <si>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</si>
  <si>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</si>
  <si>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</si>
  <si>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</si>
  <si>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</si>
  <si>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</si>
  <si>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</si>
  <si>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</si>
  <si>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</si>
  <si>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</si>
  <si>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</si>
  <si>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</si>
  <si>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</si>
  <si>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</si>
  <si>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</si>
  <si>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</si>
  <si>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</si>
  <si>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</si>
  <si>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</si>
  <si>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</si>
  <si>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</si>
  <si>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</si>
  <si>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</si>
  <si>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</si>
  <si>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</si>
  <si>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</si>
  <si>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</si>
  <si>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</si>
  <si>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</si>
  <si>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</si>
  <si>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</si>
  <si>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</si>
  <si>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</si>
  <si>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</si>
  <si>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</si>
  <si>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</si>
  <si>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</si>
  <si>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</si>
  <si>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</si>
  <si>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</si>
  <si>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</si>
  <si>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</si>
  <si>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</si>
  <si>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</si>
  <si>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</si>
  <si>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</si>
  <si>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</si>
  <si>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</si>
  <si>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</si>
  <si>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</si>
  <si>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</si>
  <si>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</si>
  <si>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</si>
  <si>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</si>
  <si>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</si>
  <si>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</si>
  <si>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</si>
  <si>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</si>
  <si>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</si>
  <si>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</si>
  <si>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</si>
  <si>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</si>
  <si>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</si>
  <si>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</si>
  <si>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</si>
  <si>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</si>
  <si>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</si>
  <si>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</si>
  <si>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</si>
  <si>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</si>
  <si>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</si>
  <si>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</si>
  <si>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</si>
  <si>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</si>
  <si>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</si>
  <si>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</si>
  <si>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</si>
  <si>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</si>
  <si>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</si>
  <si>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</si>
  <si>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</si>
  <si>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</si>
  <si>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</si>
  <si>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</si>
  <si>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</si>
  <si>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</si>
  <si>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</si>
  <si>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</si>
  <si>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</si>
  <si>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</si>
  <si>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</si>
  <si>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</si>
  <si>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</si>
  <si>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</si>
  <si>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</si>
  <si>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</si>
  <si>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</si>
  <si>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</si>
  <si>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</si>
  <si>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</si>
  <si>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</si>
  <si>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</si>
  <si>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</si>
  <si>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</si>
  <si>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</si>
  <si>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</si>
  <si>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</si>
  <si>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</si>
  <si>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</si>
  <si>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</si>
  <si>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</si>
  <si>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</si>
  <si>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</si>
  <si>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</si>
  <si>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</si>
  <si>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</si>
  <si>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</si>
  <si>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</si>
  <si>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</si>
  <si>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</si>
  <si>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</si>
  <si>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</si>
  <si>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</si>
  <si>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</si>
  <si>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</si>
  <si>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</si>
  <si>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</si>
  <si>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</si>
  <si>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</si>
  <si>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</si>
  <si>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</si>
  <si>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</si>
  <si>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</si>
  <si>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</si>
  <si>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</si>
  <si>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</si>
  <si>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</si>
  <si>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</si>
  <si>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</si>
  <si>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</si>
  <si>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</si>
  <si>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</si>
  <si>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</si>
  <si>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</si>
  <si>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</si>
  <si>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</si>
  <si>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</si>
  <si>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</si>
  <si>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</si>
  <si>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</si>
  <si>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</si>
  <si>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</si>
  <si>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</si>
  <si>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</si>
  <si>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</si>
  <si>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</si>
  <si>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</si>
  <si>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</si>
  <si>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</si>
  <si>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</si>
  <si>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</si>
  <si>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</si>
  <si>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</si>
  <si>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</si>
  <si>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</si>
  <si>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</si>
  <si>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</si>
  <si>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</si>
  <si>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</si>
  <si>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</si>
  <si>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</si>
  <si>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</si>
  <si>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</si>
  <si>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</si>
  <si>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</si>
  <si>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</si>
  <si>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</si>
  <si>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</si>
  <si>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</si>
  <si>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</si>
  <si>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</si>
  <si>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</si>
  <si>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</si>
  <si>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</si>
  <si>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</si>
  <si>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</si>
  <si>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</si>
  <si>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</si>
  <si>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</si>
  <si>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</si>
  <si>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</si>
  <si>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</si>
  <si>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</si>
  <si>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</si>
  <si>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</si>
  <si>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</si>
  <si>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</si>
  <si>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</si>
  <si>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</si>
  <si>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</si>
  <si>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</si>
  <si>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</si>
  <si>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</si>
  <si>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</si>
  <si>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</si>
  <si>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</si>
  <si>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</si>
  <si>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</si>
  <si>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</si>
  <si>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</si>
  <si>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</si>
  <si>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</si>
  <si>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</si>
  <si>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</si>
  <si>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</si>
  <si>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</si>
  <si>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</si>
  <si>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</si>
  <si>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</si>
  <si>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</si>
  <si>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</si>
  <si>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</si>
  <si>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</si>
  <si>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</si>
  <si>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</si>
  <si>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</si>
  <si>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</si>
  <si>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</si>
  <si>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</si>
  <si>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</si>
  <si>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</si>
  <si>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</si>
  <si>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</si>
  <si>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</si>
  <si>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</si>
  <si>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</si>
  <si>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</si>
  <si>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</si>
  <si>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</si>
  <si>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</si>
  <si>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</si>
  <si>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</si>
  <si>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</si>
  <si>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</si>
  <si>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</si>
  <si>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</si>
  <si>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</si>
  <si>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</si>
  <si>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</si>
  <si>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</si>
  <si>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</si>
  <si>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</si>
  <si>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</si>
  <si>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</si>
  <si>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</si>
  <si>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</si>
  <si>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</si>
  <si>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</si>
  <si>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</si>
  <si>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</si>
  <si>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</si>
  <si>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</si>
  <si>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</si>
  <si>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</si>
  <si>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</si>
  <si>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</si>
  <si>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</si>
  <si>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</si>
  <si>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</si>
  <si>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</si>
  <si>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</si>
  <si>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</si>
  <si>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</si>
  <si>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</si>
  <si>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</si>
  <si>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</si>
  <si>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</si>
  <si>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</si>
  <si>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</si>
  <si>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</si>
  <si>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</si>
  <si>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</si>
  <si>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</si>
  <si>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</si>
  <si>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</si>
  <si>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</si>
  <si>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</si>
  <si>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</si>
  <si>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</si>
  <si>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</si>
  <si>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</si>
  <si>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</si>
  <si>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</si>
  <si>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</si>
  <si>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</si>
  <si>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</si>
  <si>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</si>
  <si>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</si>
  <si>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</si>
  <si>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</si>
  <si>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</si>
  <si>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</si>
  <si>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</si>
  <si>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</si>
  <si>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</si>
  <si>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</si>
  <si>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</si>
  <si>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</si>
  <si>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</si>
  <si>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</si>
  <si>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</si>
  <si>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</si>
  <si>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</si>
  <si>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</si>
  <si>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</si>
  <si>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</si>
  <si>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</si>
  <si>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</si>
  <si>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</si>
  <si>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</si>
  <si>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</si>
  <si>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</si>
  <si>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</si>
  <si>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</si>
  <si>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</si>
  <si>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</si>
  <si>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</si>
  <si>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</si>
  <si>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</si>
  <si>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</si>
  <si>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</si>
  <si>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</si>
  <si>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</si>
  <si>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</si>
  <si>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</si>
  <si>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</si>
  <si>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</si>
  <si>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</si>
  <si>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</si>
  <si>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</si>
  <si>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</si>
  <si>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</si>
  <si>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</si>
  <si>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</si>
  <si>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</si>
  <si>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</si>
  <si>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</si>
  <si>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</si>
  <si>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</si>
  <si>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</si>
  <si>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</si>
  <si>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</si>
  <si>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</si>
  <si>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</si>
  <si>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</si>
  <si>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</si>
  <si>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</si>
  <si>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</si>
  <si>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</si>
  <si>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</si>
  <si>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</si>
  <si>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</si>
  <si>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</si>
  <si>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</si>
  <si>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</si>
  <si>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</si>
  <si>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</si>
  <si>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</si>
  <si>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</si>
  <si>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</si>
  <si>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</si>
  <si>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</si>
  <si>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</si>
  <si>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</si>
  <si>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</si>
  <si>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</si>
  <si>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</si>
  <si>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</si>
  <si>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</si>
  <si>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</si>
  <si>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</si>
  <si>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</si>
  <si>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</si>
  <si>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</si>
  <si>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</si>
  <si>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</si>
  <si>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</si>
  <si>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</si>
  <si>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</si>
  <si>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</si>
  <si>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</si>
  <si>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</si>
  <si>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</si>
  <si>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</si>
  <si>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</si>
  <si>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</si>
  <si>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</si>
  <si>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</si>
  <si>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</si>
  <si>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</si>
  <si>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</si>
  <si>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</si>
  <si>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</si>
  <si>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</si>
  <si>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</si>
  <si>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</si>
  <si>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</si>
  <si>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</si>
  <si>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</si>
  <si>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</si>
  <si>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</si>
  <si>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</si>
  <si>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</si>
  <si>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</si>
  <si>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</si>
  <si>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</si>
  <si>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</si>
  <si>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</si>
  <si>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</si>
  <si>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</si>
  <si>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</si>
  <si>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</si>
  <si>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</si>
  <si>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</si>
  <si>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</si>
  <si>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</si>
  <si>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</si>
  <si>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</si>
  <si>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</si>
  <si>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</si>
  <si>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</si>
  <si>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</si>
  <si>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</si>
  <si>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</si>
  <si>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</si>
  <si>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</si>
  <si>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</si>
  <si>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</si>
  <si>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</si>
  <si>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</si>
  <si>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</si>
  <si>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</si>
  <si>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</si>
  <si>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</si>
  <si>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</si>
  <si>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</si>
  <si>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</si>
  <si>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</si>
  <si>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</si>
  <si>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</si>
  <si>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</si>
  <si>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</si>
  <si>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</si>
  <si>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</si>
  <si>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</si>
  <si>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</si>
  <si>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</si>
  <si>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</si>
  <si>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</si>
  <si>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</si>
  <si>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</si>
  <si>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</si>
  <si>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</si>
  <si>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</si>
  <si>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</si>
  <si>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</si>
  <si>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</si>
  <si>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</si>
  <si>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</si>
  <si>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</si>
  <si>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</si>
  <si>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</si>
  <si>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</si>
  <si>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</si>
  <si>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</si>
  <si>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</si>
  <si>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</si>
  <si>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</si>
  <si>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</si>
  <si>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</si>
  <si>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</si>
  <si>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</si>
  <si>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</si>
  <si>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</si>
  <si>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</si>
  <si>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</si>
  <si>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</si>
  <si>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</si>
  <si>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</si>
  <si>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</si>
  <si>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</si>
  <si>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</si>
  <si>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</si>
  <si>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</si>
  <si>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</si>
  <si>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</si>
  <si>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</si>
  <si>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</si>
  <si>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</si>
  <si>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</si>
  <si>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</si>
  <si>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</si>
  <si>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</si>
  <si>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</si>
  <si>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</si>
  <si>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</si>
  <si>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</si>
  <si>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</si>
  <si>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</si>
  <si>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</si>
  <si>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</si>
  <si>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</si>
  <si>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</si>
  <si>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</si>
  <si>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</si>
  <si>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</si>
  <si>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</si>
  <si>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</si>
  <si>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</si>
  <si>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</si>
  <si>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</si>
  <si>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</si>
  <si>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</si>
  <si>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</si>
  <si>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</si>
  <si>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</si>
  <si>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</si>
  <si>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</si>
  <si>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</si>
  <si>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</si>
  <si>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</si>
  <si>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</si>
  <si>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</si>
  <si>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</si>
  <si>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</si>
  <si>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</si>
  <si>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</si>
  <si>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</si>
  <si>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</si>
  <si>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</si>
  <si>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</si>
  <si>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</si>
  <si>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</si>
  <si>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</si>
  <si>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</si>
  <si>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</si>
  <si>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</si>
  <si>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</si>
  <si>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</si>
  <si>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</si>
  <si>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</si>
  <si>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</si>
  <si>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</si>
  <si>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</si>
  <si>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</si>
  <si>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</si>
  <si>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</si>
  <si>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</si>
  <si>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</si>
  <si>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</si>
  <si>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</si>
  <si>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</si>
  <si>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</si>
  <si>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</si>
  <si>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</si>
  <si>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</si>
  <si>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</si>
  <si>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</si>
  <si>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</si>
  <si>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</si>
  <si>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</si>
  <si>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</si>
  <si>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</si>
  <si>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</si>
  <si>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</si>
  <si>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</si>
  <si>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</si>
  <si>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</si>
  <si>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</si>
  <si>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</si>
  <si>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</si>
  <si>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</si>
  <si>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</si>
  <si>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</si>
  <si>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</si>
  <si>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</si>
  <si>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</si>
  <si>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</si>
  <si>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</si>
  <si>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</si>
  <si>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</si>
  <si>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</si>
  <si>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</si>
  <si>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</si>
  <si>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</si>
  <si>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</si>
  <si>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</si>
  <si>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</si>
  <si>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</si>
  <si>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</si>
  <si>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</si>
  <si>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</si>
  <si>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</si>
  <si>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</si>
  <si>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</si>
  <si>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</si>
  <si>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</si>
  <si>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</si>
  <si>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</si>
  <si>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</si>
  <si>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</si>
  <si>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</si>
  <si>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</si>
  <si>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</si>
  <si>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</si>
  <si>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</si>
  <si>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</si>
  <si>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</si>
  <si>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</si>
  <si>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</si>
  <si>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</si>
  <si>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</si>
  <si>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</si>
  <si>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</si>
  <si>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</si>
  <si>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</si>
  <si>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</si>
  <si>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</si>
  <si>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</si>
  <si>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</si>
  <si>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</si>
  <si>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</si>
  <si>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</si>
  <si>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</si>
  <si>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</si>
  <si>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</si>
  <si>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</si>
  <si>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</si>
  <si>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</si>
  <si>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</si>
  <si>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</si>
  <si>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</si>
  <si>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</si>
  <si>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</si>
  <si>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</si>
  <si>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</si>
  <si>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</si>
  <si>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</si>
  <si>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</si>
  <si>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</si>
  <si>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</si>
  <si>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</si>
  <si>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</si>
  <si>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</si>
  <si>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</si>
  <si>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</si>
  <si>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</si>
  <si>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</si>
  <si>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</si>
  <si>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</si>
  <si>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</si>
  <si>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</si>
  <si>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</si>
  <si>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</si>
  <si>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</si>
  <si>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</si>
  <si>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</si>
  <si>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</si>
  <si>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</si>
  <si>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</si>
  <si>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</si>
  <si>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</si>
  <si>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</si>
  <si>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</si>
  <si>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</si>
  <si>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</si>
  <si>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</si>
  <si>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</si>
  <si>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</si>
  <si>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</si>
  <si>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</si>
  <si>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</si>
  <si>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</si>
  <si>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</si>
  <si>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</si>
  <si>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</si>
  <si>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</si>
  <si>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</si>
  <si>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</si>
  <si>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</si>
  <si>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</si>
  <si>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</si>
  <si>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</si>
  <si>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</si>
  <si>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</si>
  <si>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</si>
  <si>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</si>
  <si>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</si>
  <si>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</si>
  <si>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</si>
  <si>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</si>
  <si>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</si>
  <si>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</si>
  <si>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</si>
  <si>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</si>
  <si>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</si>
  <si>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</si>
  <si>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</si>
  <si>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</si>
  <si>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</si>
  <si>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</si>
  <si>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</si>
  <si>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</si>
  <si>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</si>
  <si>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</si>
  <si>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</si>
  <si>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</si>
  <si>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</si>
  <si>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</si>
  <si>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</si>
  <si>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</si>
  <si>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</si>
  <si>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</si>
  <si>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</si>
  <si>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</si>
  <si>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</si>
  <si>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</si>
  <si>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</si>
  <si>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</si>
  <si>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</si>
  <si>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</si>
  <si>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</si>
  <si>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</si>
  <si>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</si>
  <si>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</si>
  <si>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</si>
  <si>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</si>
  <si>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</si>
  <si>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</si>
  <si>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</si>
  <si>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</si>
  <si>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</si>
  <si>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</si>
  <si>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</si>
  <si>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</si>
  <si>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</si>
  <si>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</si>
  <si>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</si>
  <si>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</si>
  <si>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</si>
  <si>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</si>
  <si>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</si>
  <si>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</si>
  <si>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</si>
  <si>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</si>
  <si>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</si>
  <si>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</si>
  <si>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</si>
  <si>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</si>
  <si>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</si>
  <si>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</si>
  <si>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</si>
  <si>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</si>
  <si>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</si>
  <si>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</si>
  <si>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</si>
  <si>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</si>
  <si>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</si>
  <si>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</si>
  <si>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</si>
  <si>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</si>
  <si>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</si>
  <si>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</si>
  <si>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</si>
  <si>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</si>
  <si>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</si>
  <si>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</si>
  <si>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</si>
  <si>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</si>
  <si>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</si>
  <si>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</si>
  <si>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</si>
  <si>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</si>
  <si>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</si>
  <si>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</si>
  <si>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</si>
  <si>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</si>
  <si>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</si>
  <si>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</si>
  <si>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</si>
  <si>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</si>
  <si>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</si>
  <si>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</si>
  <si>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</si>
  <si>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</si>
  <si>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</si>
  <si>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</si>
  <si>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</si>
  <si>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</si>
  <si>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</si>
  <si>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</si>
  <si>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</si>
  <si>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</si>
  <si>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</si>
  <si>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</si>
  <si>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</si>
  <si>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</si>
  <si>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</si>
  <si>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</si>
  <si>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</si>
  <si>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</si>
  <si>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</si>
  <si>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</si>
  <si>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</si>
  <si>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</si>
  <si>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</si>
  <si>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</si>
  <si>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</si>
  <si>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</si>
  <si>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</si>
  <si>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</si>
  <si>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</si>
  <si>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</si>
  <si>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</si>
  <si>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</si>
  <si>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</si>
  <si>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</si>
  <si>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</si>
  <si>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</si>
  <si>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</si>
  <si>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</si>
  <si>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</si>
  <si>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</si>
  <si>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</si>
  <si>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</si>
  <si>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</si>
  <si>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</si>
  <si>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</si>
  <si>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</si>
  <si>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</si>
  <si>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</si>
  <si>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</si>
  <si>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</si>
  <si>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</si>
  <si>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</si>
  <si>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</si>
  <si>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</si>
  <si>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</si>
  <si>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</si>
  <si>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</si>
  <si>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</si>
  <si>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</si>
  <si>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</si>
  <si>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</si>
  <si>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</si>
  <si>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</si>
  <si>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</si>
  <si>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</si>
  <si>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</si>
  <si>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</si>
  <si>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</si>
  <si>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</si>
  <si>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</si>
  <si>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</si>
  <si>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</si>
  <si>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</si>
  <si>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</si>
  <si>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</si>
  <si>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</si>
  <si>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</si>
  <si>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</si>
  <si>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</si>
  <si>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</si>
  <si>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</si>
  <si>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</si>
  <si>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</si>
  <si>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</si>
  <si>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</si>
  <si>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</si>
  <si>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</si>
  <si>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</si>
  <si>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</si>
  <si>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</si>
  <si>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</si>
  <si>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</si>
  <si>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</si>
  <si>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</si>
  <si>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</si>
  <si>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</si>
  <si>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</si>
  <si>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</si>
  <si>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</si>
  <si>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</si>
  <si>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</si>
  <si>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</si>
  <si>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</si>
  <si>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</si>
  <si>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</si>
  <si>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</si>
  <si>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</si>
  <si>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</si>
  <si>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</si>
  <si>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</si>
  <si>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</si>
  <si>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</si>
  <si>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</si>
  <si>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</si>
  <si>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</si>
  <si>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</si>
  <si>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</si>
  <si>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</si>
  <si>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</si>
  <si>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</si>
  <si>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</si>
  <si>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</si>
  <si>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</si>
  <si>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</si>
  <si>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</si>
  <si>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</si>
  <si>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</si>
  <si>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</si>
  <si>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</si>
  <si>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</si>
  <si>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</si>
  <si>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</si>
  <si>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</si>
  <si>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</si>
  <si>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</si>
  <si>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</si>
  <si>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</si>
  <si>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</si>
  <si>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</si>
  <si>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</si>
  <si>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</si>
  <si>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</si>
  <si>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</si>
  <si>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</si>
  <si>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</si>
  <si>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</si>
  <si>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</si>
  <si>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</si>
  <si>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</si>
  <si>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</si>
  <si>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</si>
  <si>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</si>
  <si>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</si>
  <si>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</si>
  <si>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</si>
  <si>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</si>
  <si>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</si>
  <si>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</si>
  <si>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</si>
  <si>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</si>
  <si>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</si>
  <si>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</si>
  <si>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</si>
  <si>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</si>
  <si>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</si>
  <si>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</si>
  <si>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</si>
  <si>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</si>
  <si>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</si>
  <si>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</si>
  <si>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</si>
  <si>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</si>
  <si>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</si>
  <si>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</si>
  <si>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</si>
  <si>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</si>
  <si>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</si>
  <si>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</si>
  <si>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</si>
  <si>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</si>
  <si>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</si>
  <si>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</si>
  <si>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</si>
  <si>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</si>
  <si>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</si>
  <si>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</si>
  <si>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</si>
  <si>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</si>
  <si>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</si>
  <si>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</si>
  <si>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</si>
  <si>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</si>
  <si>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</si>
  <si>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</si>
  <si>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</si>
  <si>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</si>
  <si>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</si>
  <si>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</si>
  <si>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</si>
  <si>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</si>
  <si>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</si>
  <si>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</si>
  <si>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</si>
  <si>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</si>
  <si>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</si>
  <si>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</si>
  <si>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</si>
  <si>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</si>
  <si>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</si>
  <si>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</si>
  <si>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</si>
  <si>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</si>
  <si>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</si>
  <si>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</si>
  <si>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</si>
  <si>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</si>
  <si>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</si>
  <si>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</si>
  <si>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</si>
  <si>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</si>
  <si>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</si>
  <si>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</si>
  <si>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</si>
  <si>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</si>
  <si>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</si>
  <si>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</si>
  <si>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</si>
  <si>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</si>
  <si>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</si>
  <si>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</si>
  <si>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</si>
  <si>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</si>
  <si>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</si>
  <si>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</si>
  <si>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</si>
  <si>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</si>
  <si>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</si>
  <si>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</si>
  <si>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</si>
  <si>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</si>
  <si>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</si>
  <si>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</si>
  <si>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</si>
  <si>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</si>
  <si>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</si>
  <si>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</si>
  <si>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</si>
  <si>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</si>
  <si>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</si>
  <si>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</si>
  <si>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</si>
  <si>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</si>
  <si>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</si>
  <si>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</si>
  <si>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</si>
  <si>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</si>
  <si>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</si>
  <si>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</si>
  <si>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</si>
  <si>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</si>
  <si>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</si>
  <si>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</si>
  <si>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</si>
  <si>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</si>
  <si>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</si>
  <si>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</si>
  <si>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</si>
  <si>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</si>
  <si>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</si>
  <si>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</si>
  <si>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</si>
  <si>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</si>
  <si>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</si>
  <si>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</si>
  <si>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</si>
  <si>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</si>
  <si>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</si>
  <si>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</si>
  <si>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</si>
  <si>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</si>
  <si>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</si>
  <si>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</si>
  <si>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</si>
  <si>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</si>
  <si>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</si>
  <si>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</si>
  <si>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</si>
  <si>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</si>
  <si>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</si>
  <si>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</si>
  <si>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</si>
  <si>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</si>
  <si>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</si>
  <si>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</si>
  <si>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</si>
  <si>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</si>
  <si>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</si>
  <si>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</si>
  <si>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</si>
  <si>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</si>
  <si>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</si>
  <si>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</si>
  <si>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</si>
  <si>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</si>
  <si>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</si>
  <si>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</si>
  <si>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</si>
  <si>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</si>
  <si>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</si>
  <si>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</si>
  <si>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</si>
  <si>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</si>
  <si>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</si>
  <si>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</si>
  <si>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</si>
  <si>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</si>
  <si>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</si>
  <si>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</si>
  <si>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</si>
  <si>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</si>
  <si>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</si>
  <si>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</si>
  <si>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</si>
  <si>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</si>
  <si>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</si>
  <si>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</si>
  <si>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</si>
  <si>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</si>
  <si>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</si>
  <si>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</si>
  <si>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</si>
  <si>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</si>
  <si>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</si>
  <si>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</si>
  <si>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</si>
  <si>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</si>
  <si>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</si>
  <si>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</si>
  <si>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</si>
  <si>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</si>
  <si>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</si>
  <si>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</si>
  <si>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</si>
  <si>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</si>
  <si>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</si>
  <si>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</si>
  <si>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</si>
  <si>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</si>
  <si>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</si>
  <si>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</si>
  <si>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</si>
  <si>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</si>
  <si>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</si>
  <si>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</si>
  <si>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</si>
  <si>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</si>
  <si>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</si>
  <si>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</si>
  <si>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</si>
  <si>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</si>
  <si>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</si>
  <si>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</si>
  <si>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</si>
  <si>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</si>
  <si>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</si>
  <si>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</si>
  <si>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</si>
  <si>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</si>
  <si>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</si>
  <si>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</si>
  <si>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</si>
  <si>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</si>
  <si>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</si>
  <si>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</si>
  <si>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</si>
  <si>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</si>
  <si>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</si>
  <si>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</si>
  <si>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</si>
  <si>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</si>
  <si>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</si>
  <si>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</si>
  <si>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</si>
  <si>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</si>
  <si>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</si>
  <si>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</si>
  <si>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</si>
  <si>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</si>
  <si>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</si>
  <si>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</si>
  <si>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</si>
  <si>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</si>
  <si>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</si>
  <si>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</si>
  <si>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</si>
  <si>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</si>
  <si>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</si>
  <si>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</si>
  <si>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</si>
  <si>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</si>
  <si>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</si>
  <si>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</si>
  <si>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</si>
  <si>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</si>
  <si>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</si>
  <si>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</si>
  <si>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</si>
  <si>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</si>
  <si>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</si>
  <si>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</si>
  <si>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</si>
  <si>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</si>
  <si>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</si>
  <si>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</si>
  <si>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</si>
  <si>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</si>
  <si>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</si>
  <si>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</si>
  <si>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</si>
  <si>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</si>
  <si>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</si>
  <si>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</si>
  <si>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</si>
  <si>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</si>
  <si>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</si>
  <si>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</si>
  <si>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</si>
  <si>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</si>
  <si>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</si>
  <si>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</si>
  <si>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</si>
  <si>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</si>
  <si>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</si>
  <si>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</si>
  <si>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</si>
  <si>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</si>
  <si>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</si>
  <si>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</si>
  <si>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</si>
  <si>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</si>
  <si>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</si>
  <si>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</si>
  <si>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</si>
  <si>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</si>
  <si>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</si>
  <si>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</si>
  <si>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</si>
  <si>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</si>
  <si>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</si>
  <si>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</si>
  <si>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</si>
  <si>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</si>
  <si>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</si>
  <si>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</si>
  <si>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</si>
  <si>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</si>
  <si>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</si>
  <si>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</si>
  <si>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</si>
  <si>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</si>
  <si>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</si>
  <si>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</si>
  <si>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</si>
  <si>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</si>
  <si>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</si>
  <si>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</si>
  <si>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</si>
  <si>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</si>
  <si>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</si>
  <si>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</si>
  <si>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</si>
  <si>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</si>
  <si>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</si>
  <si>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</si>
  <si>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</si>
  <si>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</si>
  <si>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</si>
  <si>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</si>
  <si>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</si>
  <si>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</si>
  <si>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</si>
  <si>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</si>
  <si>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</si>
  <si>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</si>
  <si>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</si>
  <si>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</si>
  <si>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</si>
  <si>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</si>
  <si>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</si>
  <si>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</si>
  <si>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</si>
  <si>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</si>
  <si>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</si>
  <si>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</si>
  <si>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</si>
  <si>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</si>
  <si>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</si>
  <si>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</si>
  <si>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</si>
  <si>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</si>
  <si>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</si>
  <si>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</si>
  <si>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</si>
  <si>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</si>
  <si>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</si>
  <si>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</si>
  <si>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</si>
  <si>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</si>
  <si>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</si>
  <si>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</si>
  <si>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</si>
  <si>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</si>
  <si>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</si>
  <si>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</si>
  <si>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</si>
  <si>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</si>
  <si>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</si>
  <si>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</si>
  <si>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</si>
  <si>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</si>
  <si>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</si>
  <si>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</si>
  <si>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</si>
  <si>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</si>
  <si>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</si>
  <si>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</si>
  <si>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</si>
  <si>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</si>
  <si>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</si>
  <si>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</si>
  <si>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</si>
  <si>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</si>
  <si>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</si>
  <si>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</si>
  <si>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</si>
  <si>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</si>
  <si>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</si>
  <si>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</si>
  <si>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</si>
  <si>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</si>
  <si>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</si>
  <si>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</si>
  <si>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</si>
  <si>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</si>
  <si>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</si>
  <si>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</si>
  <si>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</si>
  <si>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</si>
  <si>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</si>
  <si>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</si>
  <si>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</si>
  <si>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</si>
  <si>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</si>
  <si>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</si>
  <si>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</si>
  <si>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</si>
  <si>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</si>
  <si>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</si>
  <si>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</si>
  <si>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</si>
  <si>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</si>
  <si>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</si>
  <si>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</si>
  <si>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</si>
  <si>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</si>
  <si>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</si>
  <si>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</si>
  <si>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</si>
  <si>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</si>
  <si>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</si>
  <si>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</si>
  <si>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</si>
  <si>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</si>
  <si>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</si>
  <si>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</si>
  <si>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</si>
  <si>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</si>
  <si>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</si>
  <si>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</si>
  <si>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</si>
  <si>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</si>
  <si>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</si>
  <si>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</si>
  <si>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</si>
  <si>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</si>
  <si>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</si>
  <si>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</si>
  <si>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</si>
  <si>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</si>
  <si>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</si>
  <si>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</si>
  <si>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</si>
  <si>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</si>
  <si>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</si>
  <si>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</si>
  <si>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</si>
  <si>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</si>
  <si>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</si>
  <si>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</si>
  <si>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</si>
  <si>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</si>
  <si>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</si>
  <si>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</si>
  <si>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</si>
  <si>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</si>
  <si>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</si>
  <si>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</si>
  <si>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</si>
  <si>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</si>
  <si>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</si>
  <si>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</si>
  <si>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</si>
  <si>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</si>
  <si>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</si>
  <si>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</si>
  <si>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</si>
  <si>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</si>
  <si>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</si>
  <si>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</si>
  <si>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</si>
  <si>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</si>
  <si>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</si>
  <si>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</si>
  <si>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</si>
  <si>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</si>
  <si>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</si>
  <si>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</si>
  <si>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</si>
  <si>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</si>
  <si>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</si>
  <si>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</si>
  <si>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</si>
  <si>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</si>
  <si>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</si>
  <si>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</si>
  <si>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</si>
  <si>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</si>
  <si>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</si>
  <si>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</si>
  <si>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</si>
  <si>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</si>
  <si>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</si>
  <si>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</si>
  <si>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</si>
  <si>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</si>
  <si>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</si>
  <si>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</si>
  <si>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</si>
  <si>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</si>
  <si>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</si>
  <si>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</si>
  <si>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</si>
  <si>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</si>
  <si>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</si>
  <si>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</si>
  <si>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</si>
  <si>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</si>
  <si>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</si>
  <si>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</si>
  <si>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</si>
  <si>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</si>
  <si>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</si>
  <si>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</si>
  <si>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</si>
  <si>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</si>
  <si>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</si>
  <si>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</si>
  <si>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</si>
  <si>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</si>
  <si>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</si>
  <si>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</si>
  <si>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</si>
  <si>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</si>
  <si>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</si>
  <si>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</si>
  <si>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</si>
  <si>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</si>
  <si>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</si>
  <si>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</si>
  <si>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</si>
  <si>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</si>
  <si>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</si>
  <si>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</si>
  <si>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</si>
  <si>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</si>
  <si>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</si>
  <si>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</si>
  <si>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</si>
  <si>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</si>
  <si>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</si>
  <si>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</si>
  <si>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</si>
  <si>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</si>
  <si>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</si>
  <si>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</si>
  <si>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</si>
  <si>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</si>
  <si>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</si>
  <si>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</si>
  <si>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</si>
  <si>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</si>
  <si>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</si>
  <si>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</si>
  <si>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</si>
  <si>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</si>
  <si>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</si>
  <si>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</si>
  <si>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</si>
  <si>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</si>
  <si>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</si>
  <si>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</si>
  <si>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</si>
  <si>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</si>
  <si>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</si>
  <si>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</si>
  <si>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</si>
  <si>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</si>
  <si>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</si>
  <si>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</si>
  <si>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</si>
  <si>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</si>
  <si>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</si>
  <si>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</si>
  <si>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</si>
  <si>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</si>
  <si>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</si>
  <si>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</si>
  <si>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</si>
  <si>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</si>
  <si>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</si>
  <si>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</si>
  <si>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</si>
  <si>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</si>
  <si>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</si>
  <si>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</si>
  <si>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</si>
  <si>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</si>
  <si>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</si>
  <si>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</si>
  <si>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</si>
  <si>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</si>
  <si>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</si>
  <si>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</si>
  <si>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</si>
  <si>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</si>
  <si>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</si>
  <si>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</si>
  <si>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</si>
  <si>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</si>
  <si>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</si>
  <si>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</si>
  <si>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</si>
  <si>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</si>
  <si>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</si>
  <si>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</si>
  <si>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</si>
  <si>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</si>
  <si>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</si>
  <si>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</si>
  <si>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</si>
  <si>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</si>
  <si>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</si>
  <si>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</si>
  <si>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</si>
  <si>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</si>
  <si>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</si>
  <si>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</si>
  <si>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</si>
  <si>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</si>
  <si>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</si>
  <si>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</si>
  <si>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</si>
  <si>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</si>
  <si>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</si>
  <si>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</si>
  <si>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</si>
  <si>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</si>
  <si>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</si>
  <si>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</si>
  <si>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</si>
  <si>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</si>
  <si>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</si>
  <si>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</si>
  <si>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</si>
  <si>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</si>
  <si>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</si>
  <si>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</si>
  <si>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</si>
  <si>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</si>
  <si>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</si>
  <si>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</si>
  <si>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</si>
  <si>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</si>
  <si>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</si>
  <si>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</si>
  <si>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</si>
  <si>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</si>
  <si>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</si>
  <si>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</si>
  <si>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</si>
  <si>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</si>
  <si>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</si>
  <si>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</si>
  <si>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</si>
  <si>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</si>
  <si>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</si>
  <si>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</si>
  <si>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</si>
  <si>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</si>
  <si>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</si>
  <si>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</si>
  <si>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</si>
  <si>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</si>
  <si>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</si>
  <si>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</si>
  <si>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</si>
  <si>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</si>
  <si>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</si>
  <si>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</si>
  <si>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</si>
  <si>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</si>
  <si>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</si>
  <si>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</si>
  <si>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</si>
  <si>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</si>
  <si>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</si>
  <si>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</si>
  <si>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</si>
  <si>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</si>
  <si>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</si>
  <si>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</si>
  <si>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</si>
  <si>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</si>
  <si>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</si>
  <si>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</si>
  <si>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</si>
  <si>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</si>
  <si>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</si>
  <si>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</si>
  <si>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</si>
  <si>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</si>
  <si>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</si>
  <si>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</si>
  <si>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</si>
  <si>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</si>
  <si>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</si>
  <si>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</si>
  <si>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</si>
  <si>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</si>
  <si>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</si>
  <si>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</si>
  <si>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</si>
  <si>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</si>
  <si>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</si>
  <si>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</si>
  <si>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</si>
  <si>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</si>
  <si>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</si>
  <si>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</si>
  <si>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</si>
  <si>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</si>
  <si>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</si>
  <si>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</si>
  <si>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</si>
  <si>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</si>
  <si>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</si>
  <si>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</si>
  <si>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</si>
  <si>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</si>
  <si>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</si>
  <si>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</si>
  <si>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</si>
  <si>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</si>
  <si>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</si>
  <si>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</si>
  <si>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</si>
  <si>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</si>
  <si>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</si>
  <si>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</si>
  <si>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</si>
  <si>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</si>
  <si>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</si>
  <si>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</si>
  <si>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</si>
  <si>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</si>
  <si>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</si>
  <si>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</si>
  <si>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</si>
  <si>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</si>
  <si>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</si>
  <si>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</si>
  <si>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</si>
  <si>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</si>
  <si>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</si>
  <si>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</si>
  <si>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</si>
  <si>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</si>
  <si>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</si>
  <si>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</si>
  <si>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</si>
  <si>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</si>
  <si>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</si>
  <si>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</si>
  <si>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</si>
  <si>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</si>
  <si>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</si>
  <si>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</si>
  <si>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</si>
  <si>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</si>
  <si>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</si>
  <si>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</si>
  <si>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</si>
  <si>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</si>
  <si>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</si>
  <si>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</si>
  <si>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</si>
  <si>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</si>
  <si>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</si>
  <si>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</si>
  <si>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</si>
  <si>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</si>
  <si>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</si>
  <si>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</si>
  <si>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</si>
  <si>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</si>
  <si>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</si>
  <si>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</si>
  <si>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</si>
  <si>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</si>
  <si>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</si>
  <si>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</si>
  <si>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</si>
  <si>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</si>
  <si>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</si>
  <si>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</si>
  <si>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</si>
  <si>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</si>
  <si>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</si>
  <si>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</si>
  <si>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</si>
  <si>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</si>
  <si>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</si>
  <si>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</si>
  <si>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</si>
  <si>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</si>
  <si>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</si>
  <si>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</si>
  <si>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</si>
  <si>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</si>
  <si>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</si>
  <si>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</si>
  <si>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</si>
  <si>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</si>
  <si>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</si>
  <si>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</si>
  <si>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</si>
  <si>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</si>
  <si>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</si>
  <si>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</si>
  <si>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</si>
  <si>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</si>
  <si>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</si>
  <si>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</si>
  <si>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</si>
  <si>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</si>
  <si>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</si>
  <si>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</si>
  <si>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</si>
  <si>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</si>
  <si>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</si>
  <si>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</si>
  <si>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</si>
  <si>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</si>
  <si>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</si>
  <si>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</si>
  <si>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</si>
  <si>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</si>
  <si>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</si>
  <si>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</si>
  <si>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</si>
  <si>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</si>
  <si>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</si>
  <si>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</si>
  <si>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</si>
  <si>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</si>
  <si>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</si>
  <si>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</si>
  <si>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</si>
  <si>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</si>
  <si>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</si>
  <si>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</si>
  <si>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</si>
  <si>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</si>
  <si>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</si>
  <si>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</si>
  <si>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</si>
  <si>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</si>
  <si>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</si>
  <si>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</si>
  <si>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</si>
  <si>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</si>
  <si>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</si>
  <si>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</si>
  <si>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</si>
  <si>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</si>
  <si>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</si>
  <si>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</si>
  <si>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</si>
  <si>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</si>
  <si>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</si>
  <si>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</si>
  <si>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</si>
  <si>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</si>
  <si>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</si>
  <si>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</si>
  <si>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</si>
  <si>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</si>
  <si>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</si>
  <si>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</si>
  <si>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</si>
  <si>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</si>
  <si>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</si>
  <si>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</si>
  <si>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</si>
  <si>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</si>
  <si>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</si>
  <si>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</si>
  <si>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</si>
  <si>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</si>
  <si>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</si>
  <si>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</si>
  <si>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</si>
  <si>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</si>
  <si>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</si>
  <si>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</si>
  <si>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</si>
  <si>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</si>
  <si>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</si>
  <si>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</si>
  <si>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</si>
  <si>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</si>
  <si>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</si>
  <si>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</si>
  <si>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</si>
  <si>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</si>
  <si>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</si>
  <si>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</si>
  <si>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</si>
  <si>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</si>
  <si>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</si>
  <si>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</si>
  <si>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</si>
  <si>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</si>
  <si>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</si>
  <si>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</si>
  <si>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</si>
  <si>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</si>
  <si>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</si>
  <si>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</si>
  <si>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</si>
  <si>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</si>
  <si>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</si>
  <si>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</si>
  <si>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</si>
  <si>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</si>
  <si>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</si>
  <si>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</si>
  <si>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</si>
  <si>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</si>
  <si>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</si>
  <si>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</si>
  <si>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</si>
  <si>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</si>
  <si>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</si>
  <si>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</si>
  <si>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</si>
  <si>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</si>
  <si>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</si>
  <si>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</si>
  <si>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</si>
  <si>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</si>
  <si>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</si>
  <si>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</si>
  <si>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</si>
  <si>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</si>
  <si>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</si>
  <si>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</si>
  <si>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</si>
  <si>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</si>
  <si>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</si>
  <si>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</si>
  <si>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</si>
  <si>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</si>
  <si>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</si>
  <si>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</si>
  <si>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</si>
  <si>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</si>
  <si>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</si>
  <si>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</si>
  <si>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</si>
  <si>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</si>
  <si>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</si>
  <si>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</si>
  <si>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</si>
  <si>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</si>
  <si>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</si>
  <si>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</si>
  <si>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</si>
  <si>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</si>
  <si>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</si>
  <si>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</si>
  <si>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</si>
  <si>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</si>
  <si>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</si>
  <si>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</si>
  <si>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</si>
  <si>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</si>
  <si>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</si>
  <si>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</si>
  <si>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</si>
  <si>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</si>
  <si>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</si>
  <si>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</si>
  <si>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</si>
  <si>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</si>
  <si>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</si>
  <si>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</si>
  <si>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</si>
  <si>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</si>
  <si>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</si>
  <si>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</si>
  <si>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</si>
  <si>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</si>
  <si>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</si>
  <si>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</si>
  <si>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</si>
  <si>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</si>
  <si>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</si>
  <si>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</si>
  <si>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</si>
  <si>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</si>
  <si>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</si>
  <si>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</si>
  <si>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</si>
  <si>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</si>
  <si>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</si>
  <si>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</si>
  <si>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</si>
  <si>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</si>
  <si>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</si>
  <si>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</si>
  <si>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</si>
  <si>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</si>
  <si>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</si>
  <si>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</si>
  <si>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</si>
  <si>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</si>
  <si>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</si>
  <si>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</si>
  <si>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</si>
  <si>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</si>
  <si>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</si>
  <si>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</si>
  <si>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</si>
  <si>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</si>
  <si>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</si>
  <si>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</si>
  <si>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</si>
  <si>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</si>
  <si>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</si>
  <si>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</si>
  <si>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</si>
  <si>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</si>
  <si>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</si>
  <si>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</si>
  <si>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</si>
  <si>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</si>
  <si>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</si>
  <si>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</si>
  <si>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</si>
  <si>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</si>
  <si>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</si>
  <si>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</si>
  <si>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</si>
  <si>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</si>
  <si>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</si>
  <si>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</si>
  <si>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</si>
  <si>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</si>
  <si>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</si>
  <si>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</si>
  <si>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</si>
  <si>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</si>
  <si>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</si>
  <si>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</si>
  <si>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</si>
  <si>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</si>
  <si>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</si>
  <si>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</si>
  <si>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</si>
  <si>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</si>
  <si>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</si>
  <si>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</si>
  <si>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</si>
  <si>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</si>
  <si>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</si>
  <si>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</si>
  <si>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</si>
  <si>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</si>
  <si>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</si>
  <si>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</si>
  <si>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</si>
  <si>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</si>
  <si>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</si>
  <si>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</si>
  <si>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</si>
  <si>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</si>
  <si>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</si>
  <si>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</si>
  <si>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</si>
  <si>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</si>
  <si>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</si>
  <si>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</si>
  <si>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</si>
  <si>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</si>
  <si>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</si>
  <si>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</si>
  <si>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</si>
  <si>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</si>
  <si>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</si>
  <si>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</si>
  <si>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</si>
  <si>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</si>
  <si>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</si>
  <si>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</si>
  <si>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</si>
  <si>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</si>
  <si>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</si>
  <si>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</si>
  <si>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</si>
  <si>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</si>
  <si>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</si>
  <si>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</si>
  <si>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</si>
  <si>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</si>
  <si>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</si>
  <si>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</si>
  <si>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</si>
  <si>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</si>
  <si>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</si>
  <si>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</si>
  <si>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</si>
  <si>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</si>
  <si>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</si>
  <si>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</si>
  <si>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</si>
  <si>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</si>
  <si>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</si>
  <si>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</si>
  <si>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</si>
  <si>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</si>
  <si>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</si>
  <si>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</si>
  <si>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</si>
  <si>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</si>
  <si>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</si>
  <si>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</si>
  <si>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</si>
  <si>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</si>
  <si>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</si>
  <si>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</si>
  <si>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</si>
  <si>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</si>
  <si>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</si>
  <si>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</si>
  <si>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</si>
  <si>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</si>
  <si>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</si>
  <si>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</si>
  <si>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</si>
  <si>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</si>
  <si>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</si>
  <si>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</si>
  <si>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</si>
  <si>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</si>
  <si>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</si>
  <si>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</si>
  <si>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</si>
  <si>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</si>
  <si>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</si>
  <si>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</si>
  <si>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</si>
  <si>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</si>
  <si>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</si>
  <si>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</si>
  <si>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</si>
  <si>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</si>
  <si>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</si>
  <si>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</si>
  <si>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</si>
  <si>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</si>
  <si>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</si>
  <si>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</si>
  <si>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</si>
  <si>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</si>
  <si>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</si>
  <si>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</si>
  <si>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</si>
  <si>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</si>
  <si>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</si>
  <si>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</si>
  <si>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</si>
  <si>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</si>
  <si>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</si>
  <si>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</si>
  <si>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</si>
  <si>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</si>
  <si>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</si>
  <si>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</si>
  <si>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</si>
  <si>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</si>
  <si>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</si>
  <si>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</si>
  <si>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</si>
  <si>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</si>
  <si>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</si>
  <si>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</si>
  <si>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</si>
  <si>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</si>
  <si>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</si>
  <si>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</si>
  <si>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</si>
  <si>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</si>
  <si>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</si>
  <si>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</si>
  <si>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</si>
  <si>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</si>
  <si>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</si>
  <si>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</si>
  <si>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</si>
  <si>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</si>
  <si>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</si>
  <si>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</si>
  <si>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</si>
  <si>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</si>
  <si>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</si>
  <si>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</si>
  <si>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</si>
  <si>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</si>
  <si>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</si>
  <si>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</si>
  <si>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</si>
  <si>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</si>
  <si>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</si>
  <si>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</si>
  <si>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</si>
  <si>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</si>
  <si>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</si>
  <si>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</si>
  <si>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</si>
  <si>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</si>
  <si>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</si>
  <si>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</si>
  <si>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</si>
  <si>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</si>
  <si>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</si>
  <si>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</si>
  <si>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</si>
  <si>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</si>
  <si>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</si>
  <si>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</si>
  <si>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</si>
  <si>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</si>
  <si>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</si>
  <si>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</si>
  <si>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</si>
  <si>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</si>
  <si>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</si>
  <si>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</si>
  <si>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</si>
  <si>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</si>
  <si>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</si>
  <si>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</si>
  <si>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</si>
  <si>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</si>
  <si>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</si>
  <si>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</si>
  <si>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</si>
  <si>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</si>
  <si>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</si>
  <si>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</si>
  <si>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</si>
  <si>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</si>
  <si>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</si>
  <si>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</si>
  <si>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</si>
  <si>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</si>
  <si>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</si>
  <si>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</si>
  <si>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</si>
  <si>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</si>
  <si>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</si>
  <si>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</si>
  <si>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</si>
  <si>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</si>
  <si>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</si>
  <si>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</si>
  <si>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</si>
  <si>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</si>
  <si>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</si>
  <si>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</si>
  <si>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</si>
  <si>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</si>
  <si>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</si>
  <si>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</si>
  <si>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</si>
  <si>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</si>
  <si>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</si>
  <si>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</si>
  <si>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</si>
  <si>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</si>
  <si>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</si>
  <si>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</si>
  <si>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</si>
  <si>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</si>
  <si>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</si>
  <si>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</si>
  <si>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</si>
  <si>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</si>
  <si>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</si>
  <si>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</si>
  <si>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</si>
  <si>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</si>
  <si>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</si>
  <si>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</si>
  <si>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</si>
  <si>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</si>
  <si>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</si>
  <si>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</si>
  <si>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</si>
  <si>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</si>
  <si>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</si>
  <si>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</si>
  <si>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</si>
  <si>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</si>
  <si>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</si>
  <si>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</si>
  <si>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</si>
  <si>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</si>
  <si>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</si>
  <si>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</si>
  <si>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</si>
  <si>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</si>
  <si>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</si>
  <si>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</si>
  <si>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</si>
  <si>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</si>
  <si>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</si>
  <si>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</si>
  <si>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</si>
  <si>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</si>
  <si>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</si>
  <si>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</si>
  <si>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</si>
  <si>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</si>
  <si>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</si>
  <si>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</si>
  <si>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</si>
  <si>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</si>
  <si>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</si>
  <si>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</si>
  <si>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</si>
  <si>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</si>
  <si>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</si>
  <si>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</si>
  <si>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</si>
  <si>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</si>
  <si>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</si>
  <si>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</si>
  <si>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</si>
  <si>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</si>
  <si>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</si>
  <si>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</si>
  <si>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</si>
  <si>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</si>
  <si>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</si>
  <si>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</si>
  <si>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</si>
  <si>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</si>
  <si>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</si>
  <si>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</si>
  <si>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</si>
  <si>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</si>
  <si>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</si>
  <si>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</si>
  <si>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</si>
  <si>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</si>
  <si>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</si>
  <si>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</si>
  <si>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</si>
  <si>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</si>
  <si>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</si>
  <si>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</si>
  <si>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</si>
  <si>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</si>
  <si>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</si>
  <si>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</si>
  <si>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</si>
  <si>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</si>
  <si>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</si>
  <si>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</si>
  <si>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</si>
  <si>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</si>
  <si>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</si>
  <si>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</si>
  <si>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</si>
  <si>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</si>
  <si>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</si>
  <si>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</si>
  <si>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</si>
  <si>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</si>
  <si>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</si>
  <si>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</si>
  <si>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</si>
  <si>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</si>
  <si>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</si>
  <si>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</si>
  <si>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</si>
  <si>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</si>
  <si>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</si>
  <si>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</si>
  <si>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</si>
  <si>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</si>
  <si>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</si>
  <si>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</si>
  <si>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</si>
  <si>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</si>
  <si>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</si>
  <si>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</si>
  <si>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</si>
  <si>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</si>
  <si>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</si>
  <si>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</si>
  <si>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</si>
  <si>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</si>
  <si>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</si>
  <si>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</si>
  <si>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</si>
  <si>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</si>
  <si>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</si>
  <si>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</si>
  <si>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</si>
  <si>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</si>
  <si>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</si>
  <si>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</si>
  <si>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</si>
  <si>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</si>
  <si>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</si>
  <si>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</si>
  <si>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</si>
  <si>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</si>
  <si>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</si>
  <si>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</si>
  <si>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</si>
  <si>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</si>
  <si>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</si>
  <si>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</si>
  <si>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</si>
  <si>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</si>
  <si>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</si>
  <si>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</si>
  <si>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</si>
  <si>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</si>
  <si>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</si>
  <si>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</si>
  <si>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</si>
  <si>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</si>
  <si>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</si>
  <si>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</si>
  <si>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</si>
  <si>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</si>
  <si>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</si>
  <si>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</si>
  <si>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</si>
  <si>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</si>
  <si>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</si>
  <si>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</si>
  <si>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</si>
  <si>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</si>
  <si>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</si>
  <si>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</si>
  <si>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</si>
  <si>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</si>
  <si>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</si>
  <si>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</si>
  <si>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</si>
  <si>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</si>
  <si>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</si>
  <si>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</si>
  <si>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</si>
  <si>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</si>
  <si>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</si>
  <si>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</si>
  <si>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</si>
  <si>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</si>
  <si>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</si>
  <si>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</si>
  <si>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</si>
  <si>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</si>
  <si>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</si>
  <si>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</si>
  <si>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</si>
  <si>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</si>
  <si>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</si>
  <si>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</si>
  <si>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</si>
  <si>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</si>
  <si>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</si>
  <si>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</si>
  <si>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</si>
  <si>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</si>
  <si>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</si>
  <si>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</si>
  <si>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</si>
  <si>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</si>
  <si>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</si>
  <si>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</si>
  <si>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</si>
  <si>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</si>
  <si>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</si>
  <si>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</si>
  <si>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</si>
  <si>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</si>
  <si>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</si>
  <si>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</si>
  <si>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</si>
  <si>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</si>
  <si>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</si>
  <si>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</si>
  <si>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</si>
  <si>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</si>
  <si>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</si>
  <si>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</si>
  <si>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</si>
  <si>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</si>
  <si>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</si>
  <si>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</si>
  <si>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</si>
  <si>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</si>
  <si>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</si>
  <si>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</si>
  <si>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</si>
  <si>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</si>
  <si>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</si>
  <si>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</si>
  <si>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</si>
  <si>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</si>
  <si>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</si>
  <si>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</si>
  <si>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</si>
  <si>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</si>
  <si>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</si>
  <si>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</si>
  <si>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</si>
  <si>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</si>
  <si>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</si>
  <si>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</si>
  <si>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</si>
  <si>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</si>
  <si>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</si>
  <si>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</si>
  <si>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</si>
  <si>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</si>
  <si>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</si>
  <si>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</si>
  <si>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</si>
  <si>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</si>
  <si>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</si>
  <si>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</si>
  <si>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</si>
  <si>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</si>
  <si>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</si>
  <si>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</si>
  <si>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</si>
  <si>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</si>
  <si>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</si>
  <si>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</si>
  <si>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</si>
  <si>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</si>
  <si>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</si>
  <si>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</si>
  <si>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</si>
  <si>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</si>
  <si>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</si>
  <si>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</si>
  <si>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</si>
  <si>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</si>
  <si>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</si>
  <si>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</si>
  <si>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</si>
  <si>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</si>
  <si>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</si>
  <si>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</si>
  <si>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</si>
  <si>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</si>
  <si>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</si>
  <si>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</si>
  <si>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</si>
  <si>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</si>
  <si>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</si>
  <si>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</si>
  <si>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</si>
  <si>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</si>
  <si>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</si>
  <si>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</si>
  <si>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</si>
  <si>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</si>
  <si>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</si>
  <si>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</si>
  <si>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</si>
  <si>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</si>
  <si>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</si>
  <si>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</si>
  <si>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</si>
  <si>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</si>
  <si>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</si>
  <si>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</si>
  <si>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</si>
  <si>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</si>
  <si>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</si>
  <si>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</si>
  <si>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</si>
  <si>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</si>
  <si>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</si>
  <si>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</si>
  <si>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</si>
  <si>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</si>
  <si>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</si>
  <si>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</si>
  <si>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</si>
  <si>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</si>
  <si>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</si>
  <si>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</si>
  <si>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</si>
  <si>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</si>
  <si>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</si>
  <si>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</si>
  <si>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</si>
  <si>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</si>
  <si>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</si>
  <si>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</si>
  <si>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</si>
  <si>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</si>
  <si>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</si>
  <si>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</si>
  <si>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</si>
  <si>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</si>
  <si>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</si>
  <si>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</si>
  <si>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</si>
  <si>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</si>
  <si>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</si>
  <si>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</si>
  <si>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</si>
  <si>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</si>
  <si>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</si>
  <si>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</si>
  <si>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</si>
  <si>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</si>
  <si>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</si>
  <si>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</si>
  <si>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</si>
  <si>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</si>
  <si>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</si>
  <si>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</si>
  <si>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</si>
  <si>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</si>
  <si>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</si>
  <si>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</si>
  <si>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</si>
  <si>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</si>
  <si>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</si>
  <si>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</si>
  <si>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</si>
  <si>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</si>
  <si>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</si>
  <si>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</si>
  <si>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</si>
  <si>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</si>
  <si>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</si>
  <si>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</si>
  <si>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</si>
  <si>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</si>
  <si>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</si>
  <si>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</si>
  <si>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</si>
  <si>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</si>
  <si>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</si>
  <si>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</si>
  <si>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</si>
  <si>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</si>
  <si>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</si>
  <si>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</si>
  <si>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</si>
  <si>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</si>
  <si>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</si>
  <si>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</si>
  <si>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</si>
  <si>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</si>
  <si>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</si>
  <si>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</si>
  <si>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</si>
  <si>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</si>
  <si>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</si>
  <si>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</si>
  <si>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</si>
  <si>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</si>
  <si>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</si>
  <si>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</si>
  <si>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</si>
  <si>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</si>
  <si>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</si>
  <si>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</si>
  <si>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</si>
  <si>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</si>
  <si>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</si>
  <si>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</si>
  <si>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</si>
  <si>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</si>
  <si>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</si>
  <si>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</si>
  <si>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</si>
  <si>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</si>
  <si>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</si>
  <si>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</si>
  <si>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</si>
  <si>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</si>
  <si>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</si>
  <si>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</si>
  <si>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</si>
  <si>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</si>
  <si>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</si>
  <si>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</si>
  <si>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</si>
  <si>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</si>
  <si>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</si>
  <si>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</si>
  <si>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</si>
  <si>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</si>
  <si>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</si>
  <si>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</si>
  <si>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</si>
  <si>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</si>
  <si>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</si>
  <si>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</si>
  <si>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</si>
  <si>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</si>
  <si>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</si>
  <si>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</si>
  <si>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</si>
  <si>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</si>
  <si>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</si>
  <si>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</si>
  <si>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</si>
  <si>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</si>
  <si>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</si>
  <si>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</si>
  <si>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</si>
  <si>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</si>
  <si>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</si>
  <si>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</si>
  <si>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</si>
  <si>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</si>
  <si>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</si>
  <si>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</si>
  <si>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</si>
  <si>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</si>
  <si>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</si>
  <si>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</si>
  <si>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</si>
  <si>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</si>
  <si>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</si>
  <si>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</si>
  <si>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</si>
  <si>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</si>
  <si>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</si>
  <si>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</si>
  <si>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</si>
  <si>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</si>
  <si>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</si>
  <si>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</si>
  <si>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</si>
  <si>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</si>
  <si>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</si>
  <si>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</si>
  <si>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</si>
  <si>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</si>
  <si>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</si>
  <si>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</si>
  <si>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</si>
  <si>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</si>
  <si>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</si>
  <si>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</si>
  <si>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</si>
  <si>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</si>
  <si>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</si>
  <si>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</si>
  <si>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</si>
  <si>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</si>
  <si>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</si>
  <si>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</si>
  <si>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</si>
  <si>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</si>
  <si>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</si>
  <si>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</si>
  <si>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</si>
  <si>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</si>
  <si>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</si>
  <si>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</si>
  <si>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</si>
  <si>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</si>
  <si>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</si>
  <si>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</si>
  <si>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</si>
  <si>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</si>
  <si>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</si>
  <si>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</si>
  <si>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</si>
  <si>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</si>
  <si>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</si>
  <si>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</si>
  <si>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</si>
  <si>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</si>
  <si>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</si>
  <si>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</si>
  <si>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</si>
  <si>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</si>
  <si>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</si>
  <si>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</si>
  <si>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</si>
  <si>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</si>
  <si>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</si>
  <si>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</si>
  <si>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</si>
  <si>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</si>
  <si>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</si>
  <si>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</si>
  <si>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</si>
  <si>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</si>
  <si>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</si>
  <si>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</si>
  <si>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</si>
  <si>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</si>
  <si>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</si>
  <si>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</si>
  <si>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</si>
  <si>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</si>
  <si>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</si>
  <si>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</si>
  <si>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</si>
  <si>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</si>
  <si>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</si>
  <si>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</si>
  <si>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</si>
  <si>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</si>
  <si>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</si>
  <si>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</si>
  <si>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</si>
  <si>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</si>
  <si>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</si>
  <si>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</si>
  <si>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</si>
  <si>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</si>
  <si>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</si>
  <si>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</si>
  <si>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</si>
  <si>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</si>
  <si>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</si>
  <si>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</si>
  <si>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</si>
  <si>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</si>
  <si>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</si>
  <si>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</si>
  <si>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</si>
  <si>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</si>
  <si>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</si>
  <si>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</si>
  <si>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</si>
  <si>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</si>
  <si>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</si>
  <si>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</si>
  <si>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</si>
  <si>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</si>
  <si>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</si>
  <si>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</si>
  <si>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</si>
  <si>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</si>
  <si>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</si>
  <si>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</si>
  <si>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</si>
  <si>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</si>
  <si>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</si>
  <si>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</si>
  <si>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</si>
  <si>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</si>
  <si>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</si>
  <si>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</si>
  <si>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</si>
  <si>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</si>
  <si>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</si>
  <si>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</si>
  <si>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</si>
  <si>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</si>
  <si>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</si>
  <si>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</si>
  <si>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</si>
  <si>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</si>
  <si>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</si>
  <si>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</si>
  <si>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</si>
  <si>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</si>
  <si>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</si>
  <si>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</si>
  <si>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</si>
  <si>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</si>
  <si>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</si>
  <si>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</si>
  <si>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</si>
  <si>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</si>
  <si>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</si>
  <si>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</si>
  <si>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</si>
  <si>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</si>
  <si>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</si>
  <si>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</si>
  <si>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</si>
  <si>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</si>
  <si>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</si>
  <si>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</si>
  <si>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</si>
  <si>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</si>
  <si>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</si>
  <si>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</si>
  <si>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</si>
  <si>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</si>
  <si>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</si>
  <si>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</si>
  <si>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</si>
  <si>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</si>
  <si>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</si>
  <si>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</si>
  <si>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</si>
  <si>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</si>
  <si>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</si>
  <si>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</si>
  <si>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</si>
  <si>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</si>
  <si>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</si>
  <si>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</si>
  <si>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</si>
  <si>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</si>
  <si>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</si>
  <si>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</si>
  <si>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</si>
  <si>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</si>
  <si>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</si>
  <si>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</si>
  <si>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</si>
  <si>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</si>
  <si>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</si>
  <si>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</si>
  <si>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</si>
  <si>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</si>
  <si>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</si>
  <si>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</si>
  <si>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</si>
  <si>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</si>
  <si>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</si>
  <si>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</si>
  <si>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</si>
  <si>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</si>
  <si>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</si>
  <si>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</si>
  <si>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</si>
  <si>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</si>
  <si>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</si>
  <si>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</si>
  <si>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</si>
  <si>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</si>
  <si>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</si>
  <si>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</si>
  <si>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</si>
  <si>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</si>
  <si>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</si>
  <si>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</si>
  <si>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</si>
  <si>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</si>
  <si>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</si>
  <si>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</si>
  <si>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</si>
  <si>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</si>
  <si>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</si>
  <si>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</si>
  <si>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</si>
  <si>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</si>
  <si>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</si>
  <si>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</si>
  <si>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</si>
  <si>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</si>
  <si>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</si>
  <si>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</si>
  <si>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</si>
  <si>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</si>
  <si>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</si>
  <si>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</si>
  <si>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</si>
  <si>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</si>
  <si>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</si>
  <si>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</si>
  <si>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</si>
  <si>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</si>
  <si>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</si>
  <si>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</si>
  <si>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</si>
  <si>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</si>
  <si>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</si>
  <si>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</si>
  <si>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</si>
  <si>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</si>
  <si>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</si>
  <si>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</si>
  <si>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</si>
  <si>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</si>
  <si>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</si>
  <si>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</si>
  <si>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</si>
  <si>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</si>
  <si>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</si>
  <si>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</si>
  <si>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</si>
  <si>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</si>
  <si>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</si>
  <si>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</si>
  <si>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</si>
  <si>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</si>
  <si>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</si>
  <si>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</si>
  <si>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</si>
  <si>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</si>
  <si>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</si>
  <si>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</si>
  <si>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</si>
  <si>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</si>
  <si>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</si>
  <si>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</si>
  <si>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</si>
  <si>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</si>
  <si>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</si>
  <si>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</si>
  <si>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</si>
  <si>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</si>
  <si>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</si>
  <si>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</si>
  <si>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</si>
  <si>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</si>
  <si>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</si>
  <si>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</si>
  <si>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</si>
  <si>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</si>
  <si>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</si>
  <si>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</si>
  <si>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</si>
  <si>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</si>
  <si>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</si>
  <si>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</si>
  <si>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</si>
  <si>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</si>
  <si>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</si>
  <si>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</si>
  <si>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</si>
  <si>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</si>
  <si>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</si>
  <si>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</si>
  <si>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</si>
  <si>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</si>
  <si>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</si>
  <si>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</si>
  <si>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</si>
  <si>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</si>
  <si>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</si>
  <si>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</si>
  <si>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</si>
  <si>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</si>
  <si>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</si>
  <si>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</si>
  <si>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</si>
  <si>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</si>
  <si>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</si>
  <si>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</si>
  <si>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</si>
  <si>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</si>
  <si>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</si>
  <si>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</si>
  <si>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</si>
  <si>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</si>
  <si>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</si>
  <si>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</si>
  <si>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</si>
  <si>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</si>
  <si>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</si>
  <si>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</si>
  <si>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</si>
  <si>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</si>
  <si>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</si>
  <si>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</si>
  <si>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</si>
  <si>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</si>
  <si>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</si>
  <si>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</si>
  <si>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</si>
  <si>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</si>
  <si>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</si>
  <si>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</si>
  <si>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</si>
  <si>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</si>
  <si>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</si>
  <si>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</si>
  <si>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</si>
  <si>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</si>
  <si>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</si>
  <si>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</si>
  <si>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</si>
  <si>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</si>
  <si>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</si>
  <si>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</si>
  <si>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</si>
  <si>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</si>
  <si>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</si>
  <si>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</si>
  <si>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</si>
  <si>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</si>
  <si>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</si>
  <si>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</si>
  <si>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</si>
  <si>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</si>
  <si>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</si>
  <si>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</si>
  <si>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</si>
  <si>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</si>
  <si>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</si>
  <si>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</si>
  <si>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</si>
  <si>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</si>
  <si>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</si>
  <si>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</si>
  <si>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</si>
  <si>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</si>
  <si>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</si>
  <si>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</si>
  <si>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</si>
  <si>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</si>
  <si>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</si>
  <si>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</si>
  <si>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</si>
  <si>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</si>
  <si>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</si>
  <si>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</si>
  <si>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</si>
  <si>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</si>
  <si>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</si>
  <si>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</si>
  <si>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</si>
  <si>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</si>
  <si>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</si>
  <si>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</si>
  <si>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</si>
  <si>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</si>
  <si>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</si>
  <si>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</si>
  <si>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</si>
  <si>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</si>
  <si>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</si>
  <si>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</si>
  <si>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</si>
  <si>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</si>
  <si>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</si>
  <si>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</si>
  <si>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</si>
  <si>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</si>
  <si>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</si>
  <si>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</si>
  <si>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</si>
  <si>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</si>
  <si>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</si>
  <si>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</si>
  <si>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</si>
  <si>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</si>
  <si>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</si>
  <si>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</si>
  <si>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</si>
  <si>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</si>
  <si>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</si>
  <si>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</si>
  <si>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</si>
  <si>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</si>
  <si>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</si>
  <si>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</si>
  <si>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</si>
  <si>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</si>
  <si>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</si>
  <si>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</si>
  <si>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</si>
  <si>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</si>
  <si>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</si>
  <si>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</si>
  <si>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</si>
  <si>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</si>
  <si>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</si>
  <si>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</si>
  <si>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</si>
  <si>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</si>
  <si>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</si>
  <si>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</si>
  <si>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</si>
  <si>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</si>
  <si>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</si>
  <si>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</si>
  <si>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</si>
  <si>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</si>
  <si>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</si>
  <si>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</si>
  <si>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</si>
  <si>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</si>
  <si>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</si>
  <si>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</si>
  <si>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</si>
  <si>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</si>
  <si>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</si>
  <si>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</si>
  <si>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</si>
  <si>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</si>
  <si>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</si>
  <si>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</si>
  <si>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</si>
  <si>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</si>
  <si>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</si>
  <si>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</si>
  <si>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</si>
  <si>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</si>
  <si>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</si>
  <si>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</si>
  <si>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</si>
  <si>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</si>
  <si>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</si>
  <si>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</si>
  <si>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</si>
  <si>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</si>
  <si>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</si>
  <si>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</si>
  <si>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</si>
  <si>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</si>
  <si>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</si>
  <si>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</si>
  <si>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</si>
  <si>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</si>
  <si>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</si>
  <si>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</si>
  <si>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</si>
  <si>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</si>
  <si>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</si>
  <si>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</si>
  <si>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</si>
  <si>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</si>
  <si>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</si>
  <si>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</si>
  <si>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</si>
  <si>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</si>
  <si>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</si>
  <si>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</si>
  <si>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</si>
  <si>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</si>
  <si>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</si>
  <si>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</si>
  <si>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</si>
  <si>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</si>
  <si>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</si>
  <si>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</si>
  <si>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</si>
  <si>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</si>
  <si>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</si>
  <si>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</si>
  <si>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</si>
  <si>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</si>
  <si>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</si>
  <si>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</si>
  <si>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</si>
  <si>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</si>
  <si>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</si>
  <si>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</si>
  <si>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</si>
  <si>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</si>
  <si>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</si>
  <si>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</si>
  <si>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</si>
  <si>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</si>
  <si>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</si>
  <si>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</si>
  <si>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</si>
  <si>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</si>
  <si>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</si>
  <si>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</si>
  <si>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</si>
  <si>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</si>
  <si>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</si>
  <si>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</si>
  <si>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</si>
  <si>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</si>
  <si>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</si>
  <si>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</si>
  <si>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</si>
  <si>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</si>
  <si>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</si>
  <si>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</si>
  <si>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</si>
  <si>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</si>
  <si>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</si>
  <si>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</si>
  <si>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</si>
  <si>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</si>
  <si>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</si>
  <si>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</si>
  <si>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</si>
  <si>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</si>
  <si>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</si>
  <si>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</si>
  <si>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</si>
  <si>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</si>
  <si>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</si>
  <si>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</si>
  <si>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</si>
  <si>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</si>
  <si>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</si>
  <si>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</si>
  <si>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</si>
  <si>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</si>
  <si>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</si>
  <si>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</si>
  <si>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</si>
  <si>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</si>
  <si>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</si>
  <si>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</si>
  <si>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</si>
  <si>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</si>
  <si>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</si>
  <si>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</si>
  <si>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</si>
  <si>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</si>
  <si>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</si>
  <si>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</si>
  <si>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</si>
  <si>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</si>
  <si>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</si>
  <si>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</si>
  <si>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</si>
  <si>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</si>
  <si>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</si>
  <si>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</si>
  <si>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</si>
  <si>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</si>
  <si>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</si>
  <si>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</si>
  <si>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</si>
  <si>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</si>
  <si>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</si>
  <si>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</si>
  <si>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</si>
  <si>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</si>
  <si>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</si>
  <si>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</si>
  <si>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</si>
  <si>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</si>
  <si>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</si>
  <si>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</si>
  <si>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</si>
  <si>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</si>
  <si>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</si>
  <si>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</si>
  <si>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</si>
  <si>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</si>
  <si>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</si>
  <si>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</si>
  <si>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</si>
  <si>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</si>
  <si>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</si>
  <si>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</si>
  <si>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</si>
  <si>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</si>
  <si>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</si>
  <si>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</si>
  <si>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</si>
  <si>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</si>
  <si>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</si>
  <si>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</si>
  <si>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</si>
  <si>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</si>
  <si>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</si>
  <si>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</si>
  <si>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</si>
  <si>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</si>
  <si>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</si>
  <si>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</si>
  <si>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</si>
  <si>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</si>
  <si>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</si>
  <si>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</si>
  <si>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</si>
  <si>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</si>
  <si>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</si>
  <si>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</si>
  <si>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</si>
  <si>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</si>
  <si>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</si>
  <si>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</si>
  <si>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</si>
  <si>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</si>
  <si>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</si>
  <si>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</si>
  <si>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</si>
  <si>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</si>
  <si>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</si>
  <si>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</si>
  <si>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</si>
  <si>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</si>
  <si>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</si>
  <si>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</si>
  <si>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</si>
  <si>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</si>
  <si>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</si>
  <si>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</si>
  <si>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</si>
  <si>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</si>
  <si>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</si>
  <si>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</si>
  <si>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</si>
  <si>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</si>
  <si>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</si>
  <si>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</si>
  <si>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</si>
  <si>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</si>
  <si>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</si>
  <si>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</si>
  <si>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</si>
  <si>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</si>
  <si>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</si>
  <si>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</si>
  <si>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</si>
  <si>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</si>
  <si>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</si>
  <si>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</si>
  <si>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</si>
  <si>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</si>
  <si>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</si>
  <si>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</si>
  <si>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</si>
  <si>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</si>
  <si>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</si>
  <si>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</si>
  <si>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</si>
  <si>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</si>
  <si>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</si>
  <si>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</si>
  <si>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</si>
  <si>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</si>
  <si>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</si>
  <si>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</si>
  <si>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</si>
  <si>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</si>
  <si>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</si>
  <si>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</si>
  <si>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</si>
  <si>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</si>
  <si>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</si>
  <si>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</si>
  <si>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</si>
  <si>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</si>
  <si>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</si>
  <si>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</si>
  <si>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</si>
  <si>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</si>
  <si>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</si>
  <si>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</si>
  <si>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</si>
  <si>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</si>
  <si>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</si>
  <si>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</si>
  <si>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</si>
  <si>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</si>
  <si>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</si>
  <si>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</si>
  <si>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</si>
  <si>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</si>
  <si>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</si>
  <si>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</si>
  <si>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</si>
  <si>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</si>
  <si>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</si>
  <si>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</si>
  <si>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</si>
  <si>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</si>
  <si>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</si>
  <si>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</si>
  <si>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</si>
  <si>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</si>
  <si>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</si>
  <si>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</si>
  <si>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</si>
  <si>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</si>
  <si>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</si>
  <si>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</si>
  <si>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</si>
  <si>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</si>
  <si>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</si>
  <si>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</si>
  <si>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</si>
  <si>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</si>
  <si>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</si>
  <si>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</si>
  <si>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</si>
  <si>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</si>
  <si>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</si>
  <si>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</si>
  <si>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</si>
  <si>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</si>
  <si>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</si>
  <si>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</si>
  <si>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</si>
  <si>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</si>
  <si>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</si>
  <si>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</si>
  <si>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</si>
  <si>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</si>
  <si>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</si>
  <si>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</si>
  <si>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</si>
  <si>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</si>
  <si>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</si>
  <si>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</si>
  <si>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</si>
  <si>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</si>
  <si>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</si>
  <si>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</si>
  <si>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</si>
  <si>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</si>
  <si>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</si>
  <si>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</si>
  <si>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</si>
  <si>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</si>
  <si>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</si>
  <si>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</si>
  <si>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</si>
  <si>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</si>
  <si>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</si>
  <si>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</si>
  <si>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</si>
  <si>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</si>
  <si>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</si>
  <si>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</si>
  <si>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</si>
  <si>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</si>
  <si>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</si>
  <si>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</si>
  <si>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</si>
  <si>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</si>
  <si>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</si>
  <si>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</si>
  <si>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</si>
  <si>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</si>
  <si>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</si>
  <si>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</si>
  <si>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</si>
  <si>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</si>
  <si>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</si>
  <si>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</si>
  <si>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</si>
  <si>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</si>
  <si>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</si>
  <si>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</si>
  <si>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</si>
  <si>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</si>
  <si>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</si>
  <si>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</si>
  <si>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</si>
  <si>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</si>
  <si>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</si>
  <si>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</si>
  <si>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</si>
  <si>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</si>
  <si>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</si>
  <si>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</si>
  <si>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</si>
  <si>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</si>
  <si>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</si>
  <si>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</si>
  <si>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</si>
  <si>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</si>
  <si>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</si>
  <si>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</si>
  <si>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</si>
  <si>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</si>
  <si>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</si>
  <si>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</si>
  <si>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</si>
  <si>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</si>
  <si>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</si>
  <si>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</si>
  <si>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</si>
  <si>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</si>
  <si>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</si>
  <si>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</si>
  <si>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</si>
  <si>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</si>
  <si>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</si>
  <si>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</si>
  <si>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</si>
  <si>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</si>
  <si>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</si>
  <si>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</si>
  <si>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</si>
  <si>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</si>
  <si>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</si>
  <si>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</si>
  <si>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</si>
  <si>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</si>
  <si>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</si>
  <si>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</si>
  <si>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</si>
  <si>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</si>
  <si>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</si>
  <si>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</si>
  <si>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</si>
  <si>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</si>
  <si>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</si>
  <si>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</si>
  <si>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</si>
  <si>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</si>
  <si>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</si>
  <si>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</si>
  <si>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</si>
  <si>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</si>
  <si>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</si>
  <si>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</si>
  <si>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</si>
  <si>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</si>
  <si>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</si>
  <si>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</si>
  <si>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</si>
  <si>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</si>
  <si>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</si>
  <si>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</si>
  <si>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</si>
  <si>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</si>
  <si>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</si>
  <si>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</si>
  <si>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</si>
  <si>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</si>
  <si>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</si>
  <si>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</si>
  <si>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</si>
  <si>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</si>
  <si>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</si>
  <si>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</si>
  <si>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</si>
  <si>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</si>
  <si>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</si>
  <si>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</si>
  <si>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</si>
  <si>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</si>
  <si>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</si>
  <si>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</si>
  <si>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</si>
  <si>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</si>
  <si>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</si>
  <si>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</si>
  <si>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</si>
  <si>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</si>
  <si>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</si>
  <si>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</si>
  <si>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</si>
  <si>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</si>
  <si>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</si>
  <si>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</si>
  <si>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</si>
  <si>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</si>
  <si>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</si>
  <si>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</si>
  <si>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</si>
  <si>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</si>
  <si>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</si>
  <si>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</si>
  <si>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</si>
  <si>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</si>
  <si>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</si>
  <si>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</si>
  <si>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</si>
  <si>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</si>
  <si>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</si>
  <si>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</si>
  <si>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</si>
  <si>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</si>
  <si>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</si>
  <si>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</si>
  <si>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</si>
  <si>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</si>
  <si>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</si>
  <si>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</si>
  <si>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</si>
  <si>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</si>
  <si>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</si>
  <si>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</si>
  <si>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</si>
  <si>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</si>
  <si>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</si>
  <si>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</si>
  <si>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</si>
  <si>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</si>
  <si>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</si>
  <si>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</si>
  <si>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</si>
  <si>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</si>
  <si>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</si>
  <si>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</si>
  <si>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</si>
  <si>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</si>
  <si>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</si>
  <si>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</si>
  <si>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</si>
  <si>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</si>
  <si>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</si>
  <si>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</si>
  <si>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</si>
  <si>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</si>
  <si>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</si>
  <si>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</si>
  <si>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</si>
  <si>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</si>
  <si>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</si>
  <si>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</si>
  <si>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</si>
  <si>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</si>
  <si>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</si>
  <si>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</si>
  <si>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</si>
  <si>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</si>
  <si>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</si>
  <si>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</si>
  <si>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</si>
  <si>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</si>
  <si>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</si>
  <si>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</si>
  <si>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</si>
  <si>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</si>
  <si>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</si>
  <si>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</si>
  <si>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</si>
  <si>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</si>
  <si>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</si>
  <si>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</si>
  <si>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</si>
  <si>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</si>
  <si>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</si>
  <si>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</si>
  <si>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</si>
  <si>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</si>
  <si>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</si>
  <si>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</si>
  <si>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</si>
  <si>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</si>
  <si>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</si>
  <si>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</si>
  <si>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</si>
  <si>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</si>
  <si>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</si>
  <si>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</si>
  <si>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</si>
  <si>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</si>
  <si>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</si>
  <si>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</si>
  <si>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</si>
  <si>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</si>
  <si>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</si>
  <si>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</si>
  <si>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</si>
  <si>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</si>
  <si>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</si>
  <si>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</si>
  <si>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</si>
  <si>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</si>
  <si>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</si>
  <si>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</si>
  <si>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</si>
  <si>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</si>
  <si>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</si>
  <si>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</si>
  <si>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</si>
  <si>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</si>
  <si>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</si>
  <si>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</si>
  <si>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</si>
  <si>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</si>
  <si>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</si>
  <si>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</si>
  <si>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</si>
  <si>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</si>
  <si>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</si>
  <si>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</si>
  <si>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</si>
  <si>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</si>
  <si>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</si>
  <si>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</si>
  <si>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</si>
  <si>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</si>
  <si>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</si>
  <si>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</si>
  <si>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</si>
  <si>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</si>
  <si>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</si>
  <si>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</si>
  <si>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</si>
  <si>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</si>
  <si>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</si>
  <si>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</si>
  <si>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</si>
  <si>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</si>
  <si>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</si>
  <si>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</si>
  <si>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</si>
  <si>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</si>
  <si>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</si>
  <si>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</si>
  <si>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</si>
  <si>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</si>
  <si>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</si>
  <si>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</si>
  <si>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</si>
  <si>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</si>
  <si>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</si>
  <si>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</si>
  <si>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</si>
  <si>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</si>
  <si>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</si>
  <si>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</si>
  <si>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</si>
  <si>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</si>
  <si>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</si>
  <si>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</si>
  <si>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</si>
  <si>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</si>
  <si>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</si>
  <si>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</si>
  <si>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</si>
  <si>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</si>
  <si>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</si>
  <si>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</si>
  <si>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</si>
  <si>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</si>
  <si>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</si>
  <si>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</si>
  <si>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</si>
  <si>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</si>
  <si>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</si>
  <si>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</si>
  <si>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</si>
  <si>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</si>
  <si>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</si>
  <si>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</si>
  <si>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</si>
  <si>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</si>
  <si>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</si>
  <si>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</si>
  <si>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</si>
  <si>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</si>
  <si>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</si>
  <si>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</si>
  <si>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</si>
  <si>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</si>
  <si>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</si>
  <si>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</si>
  <si>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</si>
  <si>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</si>
  <si>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</si>
  <si>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</si>
  <si>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</si>
  <si>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</si>
  <si>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</si>
  <si>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</si>
  <si>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</si>
  <si>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</si>
  <si>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</si>
  <si>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</si>
  <si>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</si>
  <si>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</si>
  <si>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</si>
  <si>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</si>
  <si>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</si>
  <si>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</si>
  <si>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</si>
  <si>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</si>
  <si>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</si>
  <si>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</si>
  <si>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</si>
  <si>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</si>
  <si>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</si>
  <si>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</si>
  <si>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</si>
  <si>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</si>
  <si>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</si>
  <si>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</si>
  <si>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</si>
  <si>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</si>
  <si>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</si>
  <si>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</si>
  <si>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</si>
  <si>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</si>
  <si>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</si>
  <si>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</si>
  <si>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</si>
  <si>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</si>
  <si>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</si>
  <si>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</si>
  <si>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</si>
  <si>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</si>
  <si>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</si>
  <si>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</si>
  <si>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</si>
  <si>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</si>
  <si>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</si>
  <si>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</si>
  <si>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</si>
  <si>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</si>
  <si>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</si>
  <si>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</si>
  <si>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</si>
  <si>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</si>
  <si>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</si>
  <si>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</si>
  <si>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</si>
  <si>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</si>
  <si>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</si>
  <si>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</si>
  <si>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</si>
  <si>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</si>
  <si>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</si>
  <si>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</si>
  <si>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</si>
  <si>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</si>
  <si>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</si>
  <si>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</si>
  <si>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</si>
  <si>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</si>
  <si>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</si>
  <si>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</si>
  <si>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</si>
  <si>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</si>
  <si>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</si>
  <si>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</si>
  <si>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</si>
  <si>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</si>
  <si>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</si>
  <si>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</si>
  <si>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</si>
  <si>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</si>
  <si>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</si>
  <si>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</si>
  <si>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</si>
  <si>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</si>
  <si>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</si>
  <si>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</si>
  <si>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</si>
  <si>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</si>
  <si>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</si>
  <si>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</si>
  <si>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</si>
  <si>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</si>
  <si>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</si>
  <si>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</si>
  <si>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</si>
  <si>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</si>
  <si>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</si>
  <si>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</si>
  <si>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</si>
  <si>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</si>
  <si>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</si>
  <si>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</si>
  <si>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</si>
  <si>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</si>
  <si>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</si>
  <si>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</si>
  <si>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</si>
  <si>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</si>
  <si>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</si>
  <si>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</si>
  <si>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</si>
  <si>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</si>
  <si>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</si>
  <si>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</si>
  <si>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</si>
  <si>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</si>
  <si>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</si>
  <si>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</si>
  <si>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</si>
  <si>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</si>
  <si>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</si>
  <si>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</si>
  <si>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</si>
  <si>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</si>
  <si>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</si>
  <si>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</si>
  <si>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</si>
  <si>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</si>
  <si>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</si>
  <si>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</si>
  <si>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</si>
  <si>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</si>
  <si>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</si>
  <si>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</si>
  <si>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</si>
  <si>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</si>
  <si>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</si>
  <si>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</si>
  <si>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</si>
  <si>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</si>
  <si>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</si>
  <si>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</si>
  <si>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</si>
  <si>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</si>
  <si>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</si>
  <si>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</si>
  <si>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</si>
  <si>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</si>
  <si>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</si>
  <si>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</si>
  <si>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</si>
  <si>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</si>
  <si>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</si>
  <si>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</si>
  <si>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</si>
  <si>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</si>
  <si>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</si>
  <si>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</si>
  <si>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</si>
  <si>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</si>
  <si>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</si>
  <si>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</si>
  <si>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</si>
  <si>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</si>
  <si>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</si>
  <si>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</si>
  <si>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</si>
  <si>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</si>
  <si>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</si>
  <si>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</si>
  <si>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</si>
  <si>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</si>
  <si>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</si>
  <si>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</si>
  <si>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</si>
  <si>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</si>
  <si>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</si>
  <si>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</si>
  <si>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</si>
  <si>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</si>
  <si>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</si>
  <si>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</si>
  <si>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</si>
  <si>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</si>
  <si>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</si>
  <si>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</si>
  <si>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</si>
  <si>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</si>
  <si>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</si>
  <si>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</si>
  <si>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</si>
  <si>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</si>
  <si>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</si>
  <si>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</si>
  <si>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</si>
  <si>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</si>
  <si>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</si>
  <si>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</si>
  <si>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</si>
  <si>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</si>
  <si>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</si>
  <si>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</si>
  <si>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</si>
  <si>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</si>
  <si>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</si>
  <si>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</si>
  <si>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</si>
  <si>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</si>
  <si>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</si>
  <si>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</si>
  <si>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</si>
  <si>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</si>
  <si>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</si>
  <si>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</si>
  <si>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</si>
  <si>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</si>
  <si>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</si>
  <si>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</si>
  <si>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</si>
  <si>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</si>
  <si>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</si>
  <si>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</si>
  <si>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</si>
  <si>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</si>
  <si>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</si>
  <si>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</si>
  <si>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</si>
  <si>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</si>
  <si>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</si>
  <si>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</si>
  <si>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</si>
  <si>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</si>
  <si>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</si>
  <si>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</si>
  <si>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</si>
  <si>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</si>
  <si>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</si>
  <si>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</si>
  <si>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</si>
  <si>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</si>
  <si>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</si>
  <si>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</si>
  <si>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</si>
  <si>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</si>
  <si>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</si>
  <si>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</si>
  <si>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</si>
  <si>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</si>
  <si>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</si>
  <si>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</si>
  <si>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</si>
  <si>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</si>
  <si>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</si>
  <si>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</si>
  <si>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</si>
  <si>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</si>
  <si>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</si>
  <si>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</si>
  <si>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</si>
  <si>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</si>
  <si>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</si>
  <si>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</si>
  <si>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</si>
  <si>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</si>
  <si>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</si>
  <si>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</si>
  <si>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</si>
  <si>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</si>
  <si>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</si>
  <si>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</si>
  <si>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</si>
  <si>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</si>
  <si>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</si>
  <si>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</si>
  <si>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</si>
  <si>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</si>
  <si>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</si>
  <si>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</si>
  <si>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</si>
  <si>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</si>
  <si>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</si>
  <si>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</si>
  <si>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</si>
  <si>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</si>
  <si>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</si>
  <si>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</si>
  <si>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</si>
  <si>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</si>
  <si>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</si>
  <si>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</si>
  <si>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</si>
  <si>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</si>
  <si>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</si>
  <si>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</si>
  <si>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</si>
  <si>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</si>
  <si>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</si>
  <si>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</si>
  <si>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</si>
  <si>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</si>
  <si>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</si>
  <si>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</si>
  <si>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</si>
  <si>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</si>
  <si>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</si>
  <si>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</si>
  <si>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</si>
  <si>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</si>
  <si>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</si>
  <si>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</si>
  <si>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</si>
  <si>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</si>
  <si>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</si>
  <si>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</si>
  <si>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</si>
  <si>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</si>
  <si>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</si>
  <si>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</si>
  <si>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</si>
  <si>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</si>
  <si>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</si>
  <si>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</si>
  <si>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</si>
  <si>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</si>
  <si>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</si>
  <si>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</si>
  <si>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</si>
  <si>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</si>
  <si>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</si>
  <si>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</si>
  <si>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</si>
  <si>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</si>
  <si>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</si>
  <si>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</si>
  <si>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</si>
  <si>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</si>
  <si>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</si>
  <si>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</si>
  <si>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</si>
  <si>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</si>
  <si>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</si>
  <si>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</si>
  <si>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</si>
  <si>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</si>
  <si>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</si>
  <si>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</si>
  <si>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</si>
  <si>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</si>
  <si>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</si>
  <si>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</si>
  <si>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</si>
  <si>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</si>
  <si>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</si>
  <si>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</si>
  <si>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</si>
  <si>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</si>
  <si>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</si>
  <si>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</si>
  <si>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</si>
  <si>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</si>
  <si>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</si>
  <si>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</si>
  <si>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</si>
  <si>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</si>
  <si>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</si>
  <si>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</si>
  <si>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</si>
  <si>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</si>
  <si>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</si>
  <si>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</si>
  <si>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</si>
  <si>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</si>
  <si>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</si>
  <si>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</si>
  <si>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</si>
  <si>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</si>
  <si>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</si>
  <si>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</si>
  <si>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</si>
  <si>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</si>
  <si>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</si>
  <si>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</si>
  <si>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</si>
  <si>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</si>
  <si>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</si>
  <si>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</si>
  <si>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</si>
  <si>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</si>
  <si>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</si>
  <si>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</si>
  <si>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</si>
  <si>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</si>
  <si>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</si>
  <si>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</si>
  <si>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</si>
  <si>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</si>
  <si>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</si>
  <si>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</si>
  <si>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</si>
  <si>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</si>
  <si>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</si>
  <si>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</si>
  <si>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</si>
  <si>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</si>
  <si>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</si>
  <si>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</si>
  <si>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</si>
  <si>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</si>
  <si>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</si>
  <si>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</si>
  <si>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</si>
  <si>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</si>
  <si>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</si>
  <si>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</si>
  <si>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</si>
  <si>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</si>
  <si>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</si>
  <si>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</si>
  <si>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</si>
  <si>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</si>
  <si>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</si>
  <si>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</si>
  <si>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</si>
  <si>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</si>
  <si>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</si>
  <si>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</si>
  <si>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</si>
  <si>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</si>
  <si>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</si>
  <si>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</si>
  <si>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</si>
  <si>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</si>
  <si>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</si>
  <si>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</si>
  <si>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</si>
  <si>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</si>
  <si>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</si>
  <si>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</si>
  <si>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</si>
  <si>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</si>
  <si>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</si>
  <si>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</si>
  <si>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</si>
  <si>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</si>
  <si>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</si>
  <si>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</si>
  <si>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</si>
  <si>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</si>
  <si>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</si>
  <si>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</si>
  <si>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</si>
  <si>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</si>
  <si>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</si>
  <si>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</si>
  <si>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</si>
  <si>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</si>
  <si>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</si>
  <si>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</si>
  <si>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</si>
  <si>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</si>
  <si>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</si>
  <si>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</si>
  <si>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</si>
  <si>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</si>
  <si>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</si>
  <si>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</si>
  <si>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</si>
  <si>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</si>
  <si>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</si>
  <si>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</si>
  <si>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</si>
  <si>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</si>
  <si>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</si>
  <si>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</si>
  <si>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</si>
  <si>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</si>
  <si>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</si>
  <si>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</si>
  <si>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</si>
  <si>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</si>
  <si>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</si>
  <si>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</si>
  <si>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</si>
  <si>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</si>
  <si>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</si>
  <si>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</si>
  <si>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</si>
  <si>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</si>
  <si>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</si>
  <si>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</si>
  <si>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</si>
  <si>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</si>
  <si>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</si>
  <si>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</si>
  <si>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</si>
  <si>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</si>
  <si>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</si>
  <si>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</si>
  <si>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</si>
  <si>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</si>
  <si>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</si>
  <si>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</si>
  <si>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</si>
  <si>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</si>
  <si>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</si>
  <si>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</si>
  <si>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</si>
  <si>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</si>
  <si>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</si>
  <si>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</si>
  <si>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</si>
  <si>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</si>
  <si>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</si>
  <si>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</si>
  <si>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</si>
  <si>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</si>
  <si>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</si>
  <si>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</si>
  <si>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</si>
  <si>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</si>
  <si>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</si>
  <si>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</si>
  <si>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</si>
  <si>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</si>
  <si>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</si>
  <si>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</si>
  <si>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</si>
  <si>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</si>
  <si>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</si>
  <si>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</si>
  <si>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</si>
  <si>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</si>
  <si>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</si>
  <si>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</si>
  <si>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</si>
  <si>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</si>
  <si>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</si>
  <si>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</si>
  <si>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</si>
  <si>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</si>
  <si>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</si>
  <si>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</si>
  <si>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</si>
  <si>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</si>
  <si>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</si>
  <si>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</si>
  <si>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</si>
  <si>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</si>
  <si>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</si>
  <si>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</si>
  <si>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</si>
  <si>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</si>
  <si>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</si>
  <si>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</si>
  <si>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</si>
  <si>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</si>
  <si>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</si>
  <si>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</si>
  <si>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</si>
  <si>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</si>
  <si>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</si>
  <si>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</si>
  <si>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</si>
  <si>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</si>
  <si>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</si>
  <si>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</si>
  <si>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</si>
  <si>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</si>
  <si>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</si>
  <si>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</si>
  <si>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</si>
  <si>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</si>
  <si>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</si>
  <si>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</si>
  <si>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</si>
  <si>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</si>
  <si>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</si>
  <si>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</si>
  <si>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</si>
  <si>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</si>
  <si>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</si>
  <si>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</si>
  <si>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</si>
  <si>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</si>
  <si>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</si>
  <si>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</si>
  <si>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</si>
  <si>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</si>
  <si>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</si>
  <si>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</si>
  <si>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</si>
  <si>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</si>
  <si>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</si>
  <si>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</si>
  <si>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</si>
  <si>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</si>
  <si>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</si>
  <si>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</si>
  <si>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</si>
  <si>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</si>
  <si>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</si>
  <si>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</si>
  <si>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</si>
  <si>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</si>
  <si>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</si>
  <si>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</si>
  <si>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</si>
  <si>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</si>
  <si>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</si>
  <si>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</si>
  <si>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</si>
  <si>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</si>
  <si>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</si>
  <si>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</si>
  <si>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</si>
  <si>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</si>
  <si>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</si>
  <si>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</si>
  <si>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</si>
  <si>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</si>
  <si>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</si>
  <si>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</si>
  <si>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</si>
  <si>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</si>
  <si>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</si>
  <si>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</si>
  <si>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</si>
  <si>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</si>
  <si>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</si>
  <si>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</si>
  <si>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</si>
  <si>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</si>
  <si>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</si>
  <si>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</si>
  <si>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</si>
  <si>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</si>
  <si>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</si>
  <si>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</si>
  <si>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</si>
  <si>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</si>
  <si>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</si>
  <si>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</si>
  <si>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</si>
  <si>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</si>
  <si>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</si>
  <si>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</si>
  <si>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</si>
  <si>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</si>
  <si>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</si>
  <si>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</si>
  <si>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</si>
  <si>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</si>
  <si>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</si>
  <si>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</si>
  <si>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</si>
  <si>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</si>
  <si>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</si>
  <si>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</si>
  <si>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</si>
  <si>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</si>
  <si>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</si>
  <si>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</si>
  <si>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</si>
  <si>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</si>
  <si>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</si>
  <si>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</si>
  <si>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</si>
  <si>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</si>
  <si>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</si>
  <si>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</si>
  <si>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</si>
  <si>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</si>
  <si>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</si>
  <si>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</si>
  <si>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</si>
  <si>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</si>
  <si>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</si>
  <si>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</si>
  <si>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</si>
  <si>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</si>
  <si>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</si>
  <si>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</si>
  <si>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</si>
  <si>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</si>
  <si>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</si>
  <si>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</si>
  <si>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</si>
  <si>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</si>
  <si>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</si>
  <si>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</si>
  <si>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</si>
  <si>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</si>
  <si>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</si>
  <si>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</si>
  <si>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</si>
  <si>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</si>
  <si>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</si>
  <si>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</si>
  <si>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</si>
  <si>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</si>
  <si>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</si>
  <si>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</si>
  <si>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</si>
  <si>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</si>
  <si>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</si>
  <si>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</si>
  <si>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</si>
  <si>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</si>
  <si>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</si>
  <si>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</si>
  <si>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</si>
  <si>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</si>
  <si>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</si>
  <si>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</si>
  <si>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</si>
  <si>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</si>
  <si>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</si>
  <si>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</si>
  <si>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</si>
  <si>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</si>
  <si>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</si>
  <si>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</si>
  <si>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</si>
  <si>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</si>
  <si>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</si>
  <si>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</si>
  <si>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</si>
  <si>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</si>
  <si>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</si>
  <si>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</si>
  <si>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</si>
  <si>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</si>
  <si>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</si>
  <si>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</si>
  <si>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</si>
  <si>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</si>
  <si>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</si>
  <si>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</si>
  <si>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</si>
  <si>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</si>
  <si>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</si>
  <si>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</si>
  <si>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</si>
  <si>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</si>
  <si>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</si>
  <si>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</si>
  <si>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</si>
  <si>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</si>
  <si>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</si>
  <si>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</si>
  <si>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</si>
  <si>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</si>
  <si>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</si>
  <si>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</si>
  <si>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</si>
  <si>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</si>
  <si>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</si>
  <si>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</si>
  <si>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</si>
  <si>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</si>
  <si>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</si>
  <si>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</si>
  <si>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</si>
  <si>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</si>
  <si>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</si>
  <si>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</si>
  <si>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</si>
  <si>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</si>
  <si>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</si>
  <si>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</si>
  <si>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</si>
  <si>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</si>
  <si>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</si>
  <si>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</si>
  <si>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</si>
  <si>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</si>
  <si>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</si>
  <si>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</si>
  <si>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</si>
  <si>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</si>
  <si>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</si>
  <si>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</si>
  <si>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</si>
  <si>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</si>
  <si>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</si>
  <si>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</si>
  <si>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</si>
  <si>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</si>
  <si>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</si>
  <si>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</si>
  <si>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</si>
  <si>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</si>
  <si>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</si>
  <si>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</si>
  <si>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</si>
  <si>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</si>
  <si>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</si>
  <si>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</si>
  <si>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</si>
  <si>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</si>
  <si>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</si>
  <si>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</si>
  <si>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</si>
  <si>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</si>
  <si>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</si>
  <si>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</si>
  <si>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</si>
  <si>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</si>
  <si>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</si>
  <si>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</si>
  <si>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</si>
  <si>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</si>
  <si>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</si>
  <si>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</si>
  <si>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</si>
  <si>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</si>
  <si>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</si>
  <si>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</si>
  <si>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</si>
  <si>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</si>
  <si>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</si>
  <si>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</si>
  <si>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</si>
  <si>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</si>
  <si>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</si>
  <si>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</si>
  <si>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</si>
  <si>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</si>
  <si>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</si>
  <si>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</si>
  <si>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</si>
  <si>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</si>
  <si>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</si>
  <si>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</si>
  <si>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</si>
  <si>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</si>
  <si>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</si>
  <si>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</si>
  <si>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</si>
  <si>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</si>
  <si>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</si>
  <si>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</si>
  <si>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</si>
  <si>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</si>
  <si>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</si>
  <si>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</si>
  <si>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</si>
  <si>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</si>
  <si>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</si>
  <si>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</si>
  <si>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</si>
  <si>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</si>
  <si>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</si>
  <si>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</si>
  <si>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</si>
  <si>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</si>
  <si>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</si>
  <si>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</si>
  <si>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</si>
  <si>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</si>
  <si>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</si>
  <si>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</si>
  <si>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</si>
  <si>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</si>
  <si>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</si>
  <si>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</si>
  <si>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</si>
  <si>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</si>
  <si>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</si>
  <si>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</si>
  <si>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</si>
  <si>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</si>
  <si>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</si>
  <si>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</si>
  <si>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</si>
  <si>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</si>
  <si>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</si>
  <si>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</si>
  <si>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</si>
  <si>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</si>
  <si>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</si>
  <si>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</si>
  <si>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</si>
  <si>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</si>
  <si>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</si>
  <si>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</si>
  <si>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</si>
  <si>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</si>
  <si>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</si>
  <si>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</si>
  <si>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</si>
  <si>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</si>
  <si>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</si>
  <si>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</si>
  <si>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</si>
  <si>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</si>
  <si>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</si>
  <si>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</si>
  <si>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</si>
  <si>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</si>
  <si>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</si>
  <si>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</si>
  <si>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</si>
  <si>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</si>
  <si>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</si>
  <si>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</si>
  <si>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</si>
  <si>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</si>
  <si>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</si>
  <si>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</si>
  <si>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</si>
  <si>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</si>
  <si>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</si>
  <si>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</si>
  <si>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</si>
  <si>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</si>
  <si>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</si>
  <si>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</si>
  <si>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</si>
  <si>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</si>
  <si>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</si>
  <si>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</si>
  <si>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</si>
  <si>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</si>
  <si>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</si>
  <si>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</si>
  <si>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</si>
  <si>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</si>
  <si>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</si>
  <si>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</si>
  <si>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</si>
  <si>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</si>
  <si>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</si>
  <si>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</si>
  <si>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</si>
  <si>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</si>
  <si>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</si>
  <si>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</si>
  <si>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</si>
  <si>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</si>
  <si>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</si>
  <si>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</si>
  <si>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</si>
  <si>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</si>
  <si>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</si>
  <si>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</si>
  <si>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</si>
  <si>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</si>
  <si>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</si>
  <si>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</si>
  <si>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</si>
  <si>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</si>
  <si>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</si>
  <si>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</si>
  <si>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</si>
  <si>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</si>
  <si>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</si>
  <si>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</si>
  <si>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</si>
  <si>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</si>
  <si>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</si>
  <si>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</si>
  <si>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</si>
  <si>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</si>
  <si>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</si>
  <si>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</si>
  <si>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</si>
  <si>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</si>
  <si>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</si>
  <si>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</si>
  <si>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</si>
  <si>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</si>
  <si>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</si>
  <si>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</si>
  <si>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</si>
  <si>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</si>
  <si>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</si>
  <si>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</si>
  <si>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</si>
  <si>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</si>
  <si>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</si>
  <si>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</si>
  <si>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</si>
  <si>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</si>
  <si>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</si>
  <si>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</si>
  <si>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</si>
  <si>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</si>
  <si>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</si>
  <si>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</si>
  <si>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</si>
  <si>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</si>
  <si>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</si>
  <si>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</si>
  <si>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</si>
  <si>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</si>
  <si>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</si>
  <si>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</si>
  <si>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</si>
  <si>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</si>
  <si>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</si>
  <si>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</si>
  <si>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</si>
  <si>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</si>
  <si>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</si>
  <si>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</si>
  <si>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</si>
  <si>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</si>
  <si>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</si>
  <si>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</si>
  <si>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</si>
  <si>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</si>
  <si>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</si>
  <si>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</si>
  <si>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</si>
  <si>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</si>
  <si>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</si>
  <si>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</si>
  <si>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</si>
  <si>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</si>
  <si>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</si>
  <si>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</si>
  <si>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</si>
  <si>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</si>
  <si>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</si>
  <si>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</si>
  <si>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</si>
  <si>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</si>
  <si>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</si>
  <si>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</si>
  <si>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</si>
  <si>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</si>
  <si>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</si>
  <si>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</si>
  <si>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</si>
  <si>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</si>
  <si>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</si>
  <si>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</si>
  <si>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</si>
  <si>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</si>
  <si>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</si>
  <si>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</si>
  <si>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</si>
  <si>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</si>
  <si>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</si>
  <si>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</si>
  <si>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</si>
  <si>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</si>
  <si>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</si>
  <si>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</si>
  <si>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</si>
  <si>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</si>
  <si>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</si>
  <si>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</si>
  <si>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</si>
  <si>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</si>
  <si>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</si>
  <si>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</si>
  <si>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</si>
  <si>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</si>
  <si>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</si>
  <si>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</si>
  <si>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</si>
  <si>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</si>
  <si>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</si>
  <si>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</si>
  <si>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</si>
  <si>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</si>
  <si>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</si>
  <si>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</si>
  <si>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</si>
  <si>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</si>
  <si>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</si>
  <si>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</si>
  <si>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</si>
  <si>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</si>
  <si>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</si>
  <si>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</si>
  <si>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</si>
  <si>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</si>
  <si>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</si>
  <si>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</si>
  <si>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</si>
  <si>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</si>
  <si>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</si>
  <si>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</si>
  <si>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</si>
  <si>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</si>
  <si>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</si>
  <si>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</si>
  <si>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</si>
  <si>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</si>
  <si>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</si>
  <si>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</si>
  <si>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</si>
  <si>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</si>
  <si>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</si>
  <si>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</si>
  <si>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</si>
  <si>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</si>
  <si>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</si>
  <si>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</si>
  <si>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</si>
  <si>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</si>
  <si>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</si>
  <si>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</si>
  <si>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</si>
  <si>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</si>
  <si>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</si>
  <si>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</si>
  <si>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</si>
  <si>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</si>
  <si>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</si>
  <si>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</si>
  <si>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</si>
  <si>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</si>
  <si>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</si>
  <si>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</si>
  <si>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</si>
  <si>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</si>
  <si>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</si>
  <si>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</si>
  <si>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</si>
  <si>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</si>
  <si>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</si>
  <si>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</si>
  <si>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</si>
  <si>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</si>
  <si>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</si>
  <si>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</si>
  <si>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</si>
  <si>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</si>
  <si>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</si>
  <si>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</si>
  <si>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</si>
  <si>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</si>
  <si>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</si>
  <si>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</si>
  <si>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</si>
  <si>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</si>
  <si>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</si>
  <si>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</si>
  <si>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</si>
  <si>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</si>
  <si>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</si>
  <si>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</si>
  <si>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</si>
  <si>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</si>
  <si>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</si>
  <si>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</si>
  <si>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</si>
  <si>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</si>
  <si>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</si>
  <si>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</si>
  <si>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</si>
  <si>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</si>
  <si>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</si>
  <si>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</si>
  <si>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</si>
  <si>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</si>
  <si>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</si>
  <si>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</si>
  <si>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</si>
  <si>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</si>
  <si>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</si>
  <si>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</si>
  <si>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</si>
  <si>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</si>
  <si>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</si>
  <si>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</si>
  <si>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</si>
  <si>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</si>
  <si>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</si>
  <si>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</si>
  <si>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</si>
  <si>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</si>
  <si>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</si>
  <si>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</si>
  <si>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</si>
  <si>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</si>
  <si>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</si>
  <si>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</si>
  <si>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</si>
  <si>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</si>
  <si>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</si>
  <si>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</si>
  <si>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</si>
  <si>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</si>
  <si>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</si>
  <si>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</si>
  <si>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</si>
  <si>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</si>
  <si>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</si>
  <si>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</si>
  <si>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</si>
  <si>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</si>
  <si>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</si>
  <si>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</si>
  <si>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</si>
  <si>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</si>
  <si>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</si>
  <si>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</si>
  <si>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</si>
  <si>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</si>
  <si>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</si>
  <si>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</si>
  <si>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</si>
  <si>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</si>
  <si>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</si>
  <si>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</si>
  <si>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</si>
  <si>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</si>
  <si>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</si>
  <si>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</si>
  <si>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</si>
  <si>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</si>
  <si>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</si>
  <si>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</si>
  <si>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</si>
  <si>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</si>
  <si>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</si>
  <si>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</si>
  <si>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</si>
  <si>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</si>
  <si>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</si>
  <si>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</si>
  <si>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</si>
  <si>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</si>
  <si>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</si>
  <si>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</si>
  <si>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</si>
  <si>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</si>
  <si>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</si>
  <si>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</si>
  <si>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</si>
  <si>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</si>
  <si>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</si>
  <si>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</si>
  <si>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</si>
  <si>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</si>
  <si>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</si>
  <si>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</si>
  <si>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</si>
  <si>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</si>
  <si>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</si>
  <si>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</si>
  <si>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</si>
  <si>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</si>
  <si>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</si>
  <si>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</si>
  <si>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</si>
  <si>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</si>
  <si>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</si>
  <si>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</si>
  <si>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</si>
  <si>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</si>
  <si>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</si>
  <si>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</si>
  <si>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</si>
  <si>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</si>
  <si>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</si>
  <si>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</si>
  <si>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</si>
  <si>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</si>
  <si>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</si>
  <si>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</si>
  <si>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</si>
  <si>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</si>
  <si>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</si>
  <si>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</si>
  <si>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</si>
  <si>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</si>
  <si>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</si>
  <si>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</si>
  <si>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</si>
  <si>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</si>
  <si>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</si>
  <si>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</si>
  <si>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</si>
  <si>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</si>
  <si>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</si>
  <si>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</si>
  <si>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</si>
  <si>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</si>
  <si>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</si>
  <si>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</si>
  <si>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</si>
  <si>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</si>
  <si>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</si>
  <si>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</si>
  <si>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</si>
  <si>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</si>
  <si>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</si>
  <si>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</si>
  <si>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</si>
  <si>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</si>
  <si>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</si>
  <si>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</si>
  <si>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</si>
  <si>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</si>
  <si>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</si>
  <si>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</si>
  <si>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</si>
  <si>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</si>
  <si>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</si>
  <si>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</si>
  <si>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</si>
  <si>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</si>
  <si>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</si>
  <si>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</si>
  <si>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</si>
  <si>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</si>
  <si>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</si>
  <si>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</si>
  <si>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</si>
  <si>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</si>
  <si>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</si>
  <si>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</si>
  <si>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</si>
  <si>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</si>
  <si>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</si>
  <si>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</si>
  <si>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</si>
  <si>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</si>
  <si>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</si>
  <si>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</si>
  <si>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</si>
  <si>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</si>
  <si>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</si>
  <si>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</si>
  <si>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</si>
  <si>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</si>
  <si>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</si>
  <si>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</si>
  <si>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</si>
  <si>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</si>
  <si>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</si>
  <si>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</si>
  <si>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</si>
  <si>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</si>
  <si>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</si>
  <si>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</si>
  <si>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</si>
  <si>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</si>
  <si>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</si>
  <si>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</si>
  <si>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</si>
  <si>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</si>
  <si>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</si>
  <si>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</si>
  <si>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</si>
  <si>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</si>
  <si>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</si>
  <si>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</si>
  <si>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</si>
  <si>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</si>
  <si>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</si>
  <si>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</si>
  <si>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</si>
  <si>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</si>
  <si>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</si>
  <si>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</si>
  <si>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</si>
  <si>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</si>
  <si>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</si>
  <si>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</si>
  <si>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</si>
  <si>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</si>
  <si>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</si>
  <si>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</si>
  <si>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</si>
  <si>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</si>
  <si>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</si>
  <si>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</si>
  <si>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</si>
  <si>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</si>
  <si>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</si>
  <si>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</si>
  <si>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</si>
  <si>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</si>
  <si>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</si>
  <si>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</si>
  <si>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</si>
  <si>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</si>
  <si>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</si>
  <si>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</si>
  <si>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</si>
  <si>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</si>
  <si>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</si>
  <si>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</si>
  <si>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</si>
  <si>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</si>
  <si>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</si>
  <si>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</si>
  <si>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</si>
  <si>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</si>
  <si>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</si>
  <si>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</si>
  <si>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</si>
  <si>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</si>
  <si>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</si>
  <si>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</si>
  <si>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</si>
  <si>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</si>
  <si>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</si>
  <si>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</si>
  <si>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</si>
  <si>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</si>
  <si>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</si>
  <si>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</si>
  <si>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</si>
  <si>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</si>
  <si>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</si>
  <si>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</si>
  <si>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</si>
  <si>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</si>
  <si>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</si>
  <si>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</si>
  <si>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</si>
  <si>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</si>
  <si>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</si>
  <si>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</si>
  <si>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</si>
  <si>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</si>
  <si>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</si>
  <si>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</si>
  <si>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</si>
  <si>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</si>
  <si>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</si>
  <si>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</si>
  <si>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</si>
  <si>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</si>
  <si>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</si>
  <si>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</si>
  <si>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</si>
  <si>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</si>
  <si>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</si>
  <si>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</si>
  <si>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</si>
  <si>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</si>
  <si>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</si>
  <si>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</si>
  <si>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</si>
  <si>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</si>
  <si>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</si>
  <si>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</si>
  <si>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</si>
  <si>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</si>
  <si>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</si>
  <si>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</si>
  <si>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</si>
  <si>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</si>
  <si>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</si>
  <si>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</si>
  <si>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</si>
  <si>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</si>
  <si>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</si>
  <si>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</si>
  <si>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</si>
  <si>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</si>
  <si>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</si>
  <si>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</si>
  <si>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</si>
  <si>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</si>
  <si>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</si>
  <si>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</si>
  <si>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</si>
  <si>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</si>
  <si>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</si>
  <si>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</si>
  <si>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</si>
  <si>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</si>
  <si>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</si>
  <si>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</si>
  <si>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</si>
  <si>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</si>
  <si>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</si>
  <si>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</si>
  <si>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</si>
  <si>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</si>
  <si>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</si>
  <si>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</si>
  <si>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</si>
  <si>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</si>
  <si>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</si>
  <si>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</si>
  <si>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</si>
  <si>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</si>
  <si>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</si>
  <si>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</si>
  <si>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</si>
  <si>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</si>
  <si>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</si>
  <si>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</si>
  <si>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</si>
  <si>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</si>
  <si>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</si>
  <si>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</si>
  <si>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</si>
  <si>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</si>
  <si>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</si>
  <si>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</si>
  <si>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</si>
  <si>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</si>
  <si>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</si>
  <si>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</si>
  <si>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</si>
  <si>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</si>
  <si>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</si>
  <si>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</si>
  <si>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</si>
  <si>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</si>
  <si>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</si>
  <si>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</si>
  <si>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</si>
  <si>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</si>
  <si>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</si>
  <si>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</si>
  <si>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</si>
  <si>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</si>
  <si>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</si>
  <si>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</si>
  <si>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</si>
  <si>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</si>
  <si>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</si>
  <si>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</si>
  <si>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</si>
  <si>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</si>
  <si>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</si>
  <si>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</si>
  <si>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</si>
  <si>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</si>
  <si>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</si>
  <si>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</si>
  <si>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</si>
  <si>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</si>
  <si>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</si>
  <si>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</si>
  <si>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</si>
  <si>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</si>
  <si>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</si>
  <si>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</si>
  <si>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</si>
  <si>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</si>
  <si>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</si>
  <si>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</si>
  <si>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</si>
  <si>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</si>
  <si>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</si>
  <si>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</si>
  <si>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</si>
  <si>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</si>
  <si>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</si>
  <si>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</si>
  <si>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</si>
  <si>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</si>
  <si>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</si>
  <si>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</si>
  <si>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</si>
  <si>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</si>
  <si>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</si>
  <si>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</si>
  <si>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</si>
  <si>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</si>
  <si>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</si>
  <si>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</si>
  <si>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</si>
  <si>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</si>
  <si>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</si>
  <si>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</si>
  <si>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</si>
  <si>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</si>
  <si>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</si>
  <si>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</si>
  <si>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</si>
  <si>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</si>
  <si>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</si>
  <si>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</si>
  <si>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</si>
  <si>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</si>
  <si>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</si>
  <si>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</si>
  <si>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</si>
  <si>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</si>
  <si>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</si>
  <si>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</si>
  <si>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</si>
  <si>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</si>
  <si>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</si>
  <si>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</si>
  <si>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</si>
  <si>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</si>
  <si>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</si>
  <si>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</si>
  <si>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</si>
  <si>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</si>
  <si>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</si>
  <si>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</si>
  <si>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</si>
  <si>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</si>
  <si>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</si>
  <si>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</si>
  <si>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</si>
  <si>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</si>
  <si>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</si>
  <si>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</si>
  <si>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</si>
  <si>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</si>
  <si>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</si>
  <si>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</si>
  <si>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</si>
  <si>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</si>
  <si>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</si>
  <si>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</si>
  <si>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</si>
  <si>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</si>
  <si>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</si>
  <si>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</si>
  <si>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</si>
  <si>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</si>
  <si>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</si>
  <si>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</si>
  <si>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</si>
  <si>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</si>
  <si>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</si>
  <si>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</si>
  <si>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</si>
  <si>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</si>
  <si>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</si>
  <si>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</si>
  <si>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</si>
  <si>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</si>
  <si>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</si>
  <si>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</si>
  <si>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</si>
  <si>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</si>
  <si>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</si>
  <si>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</si>
  <si>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</si>
  <si>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</si>
  <si>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</si>
  <si>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</si>
  <si>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</si>
  <si>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</si>
  <si>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</si>
  <si>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</si>
  <si>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</si>
  <si>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</si>
  <si>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</si>
  <si>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</si>
  <si>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</si>
  <si>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</si>
  <si>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</si>
  <si>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</si>
  <si>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</si>
  <si>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</si>
  <si>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</si>
  <si>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</si>
  <si>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</si>
  <si>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</si>
  <si>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</si>
  <si>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</si>
  <si>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</si>
  <si>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</si>
  <si>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</si>
  <si>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</si>
  <si>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</si>
  <si>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</si>
  <si>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</si>
  <si>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</si>
  <si>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</si>
  <si>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</si>
  <si>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</si>
  <si>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</si>
  <si>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</si>
  <si>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</si>
  <si>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</si>
  <si>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</si>
  <si>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</si>
  <si>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</si>
  <si>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</si>
  <si>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</si>
  <si>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</si>
  <si>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</si>
  <si>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</si>
  <si>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</si>
  <si>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</si>
  <si>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</si>
  <si>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</si>
  <si>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</si>
  <si>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</si>
  <si>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</si>
  <si>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</si>
  <si>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</si>
  <si>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</si>
  <si>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</si>
  <si>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</si>
  <si>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</si>
  <si>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</si>
  <si>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</si>
  <si>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</si>
  <si>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</si>
  <si>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</si>
  <si>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</si>
  <si>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</si>
  <si>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</si>
  <si>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</si>
  <si>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</si>
  <si>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</si>
  <si>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</si>
  <si>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</si>
  <si>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</si>
  <si>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</si>
  <si>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</si>
  <si>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</si>
  <si>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</si>
  <si>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</si>
  <si>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</si>
  <si>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</si>
  <si>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</si>
  <si>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</si>
  <si>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</si>
  <si>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</si>
  <si>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</si>
  <si>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</si>
  <si>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</si>
  <si>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</si>
  <si>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</si>
  <si>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</si>
  <si>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</si>
  <si>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</si>
  <si>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</si>
  <si>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</si>
  <si>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</si>
  <si>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</si>
  <si>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</si>
  <si>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</si>
  <si>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</si>
  <si>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</si>
  <si>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</si>
  <si>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</si>
  <si>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</si>
  <si>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</si>
  <si>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</si>
  <si>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</si>
  <si>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</si>
  <si>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</si>
  <si>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</si>
  <si>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</si>
  <si>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</si>
  <si>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</si>
  <si>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</si>
  <si>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</si>
  <si>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</si>
  <si>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</si>
  <si>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</si>
  <si>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</si>
  <si>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</si>
  <si>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</si>
  <si>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</si>
  <si>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</si>
  <si>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</si>
  <si>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</si>
  <si>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</si>
  <si>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</si>
  <si>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</si>
  <si>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</si>
  <si>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</si>
  <si>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</si>
  <si>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</si>
  <si>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</si>
  <si>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</si>
  <si>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</si>
  <si>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</si>
  <si>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</si>
  <si>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</si>
  <si>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</si>
  <si>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</si>
  <si>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</si>
  <si>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</si>
  <si>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</si>
  <si>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</si>
  <si>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</si>
  <si>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</si>
  <si>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</si>
  <si>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</si>
  <si>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</si>
  <si>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</si>
  <si>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</si>
  <si>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</si>
  <si>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</si>
  <si>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</si>
  <si>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</si>
  <si>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</si>
  <si>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</si>
  <si>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</si>
  <si>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</si>
  <si>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</si>
  <si>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</si>
  <si>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</si>
  <si>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</si>
  <si>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</si>
  <si>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</si>
  <si>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</si>
  <si>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</si>
  <si>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</si>
  <si>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</si>
  <si>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</si>
  <si>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</si>
  <si>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</si>
  <si>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</si>
  <si>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</si>
  <si>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</si>
  <si>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</si>
  <si>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</si>
  <si>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</si>
  <si>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</si>
  <si>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</si>
  <si>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</si>
  <si>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</si>
  <si>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</si>
  <si>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</si>
  <si>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</si>
  <si>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</si>
  <si>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</si>
  <si>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</si>
  <si>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</si>
  <si>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</si>
  <si>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</si>
  <si>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</si>
  <si>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</si>
  <si>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</si>
  <si>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</si>
  <si>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</si>
  <si>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</si>
  <si>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</si>
  <si>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</si>
  <si>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</si>
  <si>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</si>
  <si>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</si>
  <si>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</si>
  <si>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</si>
  <si>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</si>
  <si>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</si>
  <si>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</si>
  <si>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</si>
  <si>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</si>
  <si>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</si>
  <si>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</si>
  <si>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</si>
  <si>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</si>
  <si>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</si>
  <si>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</si>
  <si>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</si>
  <si>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</si>
  <si>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</si>
  <si>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</si>
  <si>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</si>
  <si>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</si>
  <si>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</si>
  <si>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</si>
  <si>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</si>
  <si>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</si>
  <si>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</si>
  <si>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</si>
  <si>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</si>
  <si>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</si>
  <si>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</si>
  <si>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</si>
  <si>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</si>
  <si>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</si>
  <si>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</si>
  <si>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</si>
  <si>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</si>
  <si>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</si>
  <si>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</si>
  <si>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</si>
  <si>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</si>
  <si>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</si>
  <si>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</si>
  <si>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</si>
  <si>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</si>
  <si>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</si>
  <si>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</si>
  <si>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</si>
  <si>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</si>
  <si>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</si>
  <si>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</si>
  <si>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</si>
  <si>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</si>
  <si>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</si>
  <si>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</si>
  <si>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</si>
  <si>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</si>
  <si>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</si>
  <si>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</si>
  <si>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</si>
  <si>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</si>
  <si>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</si>
  <si>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</si>
  <si>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</si>
  <si>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</si>
  <si>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</si>
  <si>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</si>
  <si>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</si>
  <si>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</si>
  <si>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</si>
  <si>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</si>
  <si>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</si>
  <si>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</si>
  <si>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</si>
  <si>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</si>
  <si>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</si>
  <si>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</si>
  <si>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</si>
  <si>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</si>
  <si>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</si>
  <si>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</si>
  <si>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</si>
  <si>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</si>
  <si>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</si>
  <si>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</si>
  <si>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</si>
  <si>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</si>
  <si>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</si>
  <si>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</si>
  <si>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</si>
  <si>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</si>
  <si>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</si>
  <si>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</si>
  <si>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</si>
  <si>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</si>
  <si>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</si>
  <si>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</si>
  <si>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</si>
  <si>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</si>
  <si>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</si>
  <si>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</si>
  <si>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</si>
  <si>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</si>
  <si>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</si>
  <si>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</si>
  <si>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</si>
  <si>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</si>
  <si>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</si>
  <si>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</si>
  <si>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</si>
  <si>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</si>
  <si>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</si>
  <si>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</si>
  <si>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</si>
  <si>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</si>
  <si>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</si>
  <si>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</si>
  <si>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</si>
  <si>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</si>
  <si>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</si>
  <si>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</si>
  <si>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</si>
  <si>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</si>
  <si>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</si>
  <si>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</si>
  <si>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</si>
  <si>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</si>
  <si>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</si>
  <si>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</si>
  <si>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</si>
  <si>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</si>
  <si>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</si>
  <si>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</si>
  <si>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</si>
  <si>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</si>
  <si>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</si>
  <si>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</si>
  <si>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</si>
  <si>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</si>
  <si>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</si>
  <si>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</si>
  <si>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</si>
  <si>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</si>
  <si>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</si>
  <si>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</si>
  <si>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</si>
  <si>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</si>
  <si>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</si>
  <si>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</si>
  <si>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</si>
  <si>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</si>
  <si>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</si>
  <si>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</si>
  <si>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</si>
  <si>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</si>
  <si>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</si>
  <si>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</si>
  <si>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</si>
  <si>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</si>
  <si>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</si>
  <si>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</si>
  <si>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</si>
  <si>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</si>
  <si>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</si>
  <si>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</si>
  <si>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</si>
  <si>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</si>
  <si>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</si>
  <si>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</si>
  <si>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</si>
  <si>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</si>
  <si>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</si>
  <si>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</si>
  <si>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</si>
  <si>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</si>
  <si>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</si>
  <si>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</si>
  <si>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</si>
  <si>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</si>
  <si>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</si>
  <si>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</si>
  <si>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</si>
  <si>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</si>
  <si>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</si>
  <si>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</si>
  <si>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</si>
  <si>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</si>
  <si>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</si>
  <si>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</si>
  <si>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</si>
  <si>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</si>
  <si>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</si>
  <si>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</si>
  <si>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</si>
  <si>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</si>
  <si>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</si>
  <si>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</si>
  <si>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</si>
  <si>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</si>
  <si>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</si>
  <si>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</si>
  <si>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</si>
  <si>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</si>
  <si>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</si>
  <si>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</si>
  <si>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</si>
  <si>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</si>
  <si>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</si>
  <si>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</si>
  <si>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</si>
  <si>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</si>
  <si>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</si>
  <si>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</si>
  <si>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</si>
  <si>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</si>
  <si>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</si>
  <si>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</si>
  <si>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</si>
  <si>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</si>
  <si>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</si>
  <si>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</si>
  <si>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</si>
  <si>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</si>
  <si>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</si>
  <si>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</si>
  <si>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</si>
  <si>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</si>
  <si>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</si>
  <si>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</si>
  <si>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</si>
  <si>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</si>
  <si>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</si>
  <si>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</si>
  <si>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</si>
  <si>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</si>
  <si>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</si>
  <si>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</si>
  <si>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</si>
  <si>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</si>
  <si>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</si>
  <si>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</si>
  <si>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</si>
  <si>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</si>
  <si>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</si>
  <si>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</si>
  <si>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</si>
  <si>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</si>
  <si>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</si>
  <si>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</si>
  <si>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</si>
  <si>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</si>
  <si>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</si>
  <si>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</si>
  <si>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</si>
  <si>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</si>
  <si>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</si>
  <si>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</si>
  <si>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</si>
  <si>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</si>
  <si>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</si>
  <si>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</si>
  <si>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</si>
  <si>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</si>
  <si>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</si>
  <si>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</si>
  <si>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</si>
  <si>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</si>
  <si>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</si>
  <si>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</si>
  <si>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</si>
  <si>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</si>
  <si>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</si>
  <si>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</si>
  <si>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</si>
  <si>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</si>
  <si>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</si>
  <si>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</si>
  <si>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</si>
  <si>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</si>
  <si>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</si>
  <si>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</si>
  <si>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</si>
  <si>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</si>
  <si>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</si>
  <si>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</si>
  <si>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</si>
  <si>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</si>
  <si>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</si>
  <si>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</si>
  <si>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</si>
  <si>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</si>
  <si>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</si>
  <si>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</si>
  <si>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</si>
  <si>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</si>
  <si>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</si>
  <si>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</si>
  <si>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</si>
  <si>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</si>
  <si>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</si>
  <si>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</si>
  <si>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</si>
  <si>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</si>
  <si>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</si>
  <si>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</si>
  <si>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</si>
  <si>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</si>
  <si>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</si>
  <si>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</si>
  <si>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</si>
  <si>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</si>
  <si>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</si>
  <si>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</si>
  <si>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</si>
  <si>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</si>
  <si>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</si>
  <si>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</si>
  <si>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</si>
  <si>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</si>
  <si>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</si>
  <si>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</si>
  <si>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</si>
  <si>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</si>
  <si>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</si>
  <si>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</si>
  <si>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</si>
  <si>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</si>
  <si>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</si>
  <si>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</si>
  <si>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</si>
  <si>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</si>
  <si>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</si>
  <si>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</si>
  <si>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</si>
  <si>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</si>
  <si>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</si>
  <si>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</si>
  <si>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</si>
  <si>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</si>
  <si>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</si>
  <si>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</si>
  <si>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</si>
  <si>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</si>
  <si>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</si>
  <si>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</si>
  <si>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</si>
  <si>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</si>
  <si>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</si>
  <si>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</si>
  <si>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</si>
  <si>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</si>
  <si>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</si>
  <si>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</si>
  <si>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</si>
  <si>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</si>
  <si>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</si>
  <si>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</si>
  <si>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</si>
  <si>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</si>
  <si>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</si>
  <si>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</si>
  <si>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</si>
  <si>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</si>
  <si>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</si>
  <si>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</si>
  <si>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</si>
  <si>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</si>
  <si>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</si>
  <si>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</si>
  <si>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</si>
  <si>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</si>
  <si>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</si>
  <si>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</si>
  <si>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</si>
  <si>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</si>
  <si>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</si>
  <si>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</si>
  <si>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</si>
  <si>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</si>
  <si>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</si>
  <si>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</si>
  <si>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</si>
  <si>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</si>
  <si>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</si>
  <si>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</si>
  <si>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</si>
  <si>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</si>
  <si>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</si>
  <si>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</si>
  <si>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</si>
  <si>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</si>
  <si>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</si>
  <si>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</si>
  <si>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</si>
  <si>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</si>
  <si>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</si>
  <si>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</si>
  <si>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</si>
  <si>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</si>
  <si>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</si>
  <si>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</si>
  <si>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</si>
  <si>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</si>
  <si>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</si>
  <si>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</si>
  <si>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</si>
  <si>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</si>
  <si>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</si>
  <si>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</si>
  <si>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</si>
  <si>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</si>
  <si>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</si>
  <si>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</si>
  <si>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</si>
  <si>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</si>
  <si>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</si>
  <si>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</si>
  <si>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</si>
  <si>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</si>
  <si>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</si>
  <si>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</si>
  <si>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</si>
  <si>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</si>
  <si>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</si>
  <si>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</si>
  <si>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</si>
  <si>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</si>
  <si>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</si>
  <si>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</si>
  <si>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</si>
  <si>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</si>
  <si>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</si>
  <si>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</si>
  <si>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</si>
  <si>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</si>
  <si>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</si>
  <si>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</si>
  <si>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</si>
  <si>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</si>
  <si>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</si>
  <si>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</si>
  <si>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</si>
  <si>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</si>
  <si>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</si>
  <si>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</si>
  <si>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</si>
  <si>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</si>
  <si>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</si>
  <si>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</si>
  <si>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</si>
  <si>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</si>
  <si>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</si>
  <si>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</si>
  <si>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</si>
  <si>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</si>
  <si>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</si>
  <si>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</si>
  <si>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</si>
  <si>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</si>
  <si>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</si>
  <si>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</si>
  <si>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</si>
  <si>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</si>
  <si>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</si>
  <si>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</si>
  <si>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</si>
  <si>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</si>
  <si>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</si>
  <si>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</si>
  <si>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</si>
  <si>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</si>
  <si>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</si>
  <si>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</si>
  <si>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</si>
  <si>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</si>
  <si>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</si>
  <si>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</si>
  <si>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</si>
  <si>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</si>
  <si>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</si>
  <si>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</si>
  <si>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</si>
  <si>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</si>
  <si>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</si>
  <si>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</si>
  <si>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</si>
  <si>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</si>
  <si>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</si>
  <si>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</si>
  <si>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</si>
  <si>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</si>
  <si>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</si>
  <si>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</si>
  <si>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</si>
  <si>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</si>
  <si>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</si>
  <si>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</si>
  <si>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</si>
  <si>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</si>
  <si>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</si>
  <si>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</si>
  <si>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</si>
  <si>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</si>
  <si>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</si>
  <si>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</si>
  <si>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</si>
  <si>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</si>
  <si>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</si>
  <si>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</si>
  <si>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</si>
  <si>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</si>
  <si>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</si>
  <si>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</si>
  <si>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</si>
  <si>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</si>
  <si>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</si>
  <si>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</si>
  <si>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</si>
  <si>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</si>
  <si>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</si>
  <si>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</si>
  <si>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</si>
  <si>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</si>
  <si>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</si>
  <si>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</si>
  <si>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</si>
  <si>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</si>
  <si>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</si>
  <si>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</si>
  <si>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</si>
  <si>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</si>
  <si>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</si>
  <si>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</si>
  <si>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</si>
  <si>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</si>
  <si>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</si>
  <si>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</si>
  <si>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</si>
  <si>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</si>
  <si>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</si>
  <si>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</si>
  <si>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</si>
  <si>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</si>
  <si>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</si>
  <si>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</si>
  <si>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</si>
  <si>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</si>
  <si>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</si>
  <si>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</si>
  <si>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</si>
  <si>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</si>
  <si>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</si>
  <si>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</si>
  <si>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</si>
  <si>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</si>
  <si>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</si>
  <si>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</si>
  <si>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</si>
  <si>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</si>
  <si>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</si>
  <si>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</si>
  <si>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</si>
  <si>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</si>
  <si>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</si>
  <si>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</si>
  <si>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</si>
  <si>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</si>
  <si>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</si>
  <si>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</si>
  <si>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</si>
  <si>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</si>
  <si>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</si>
  <si>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</si>
  <si>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</si>
  <si>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</si>
  <si>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</si>
  <si>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</si>
  <si>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</si>
  <si>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</si>
  <si>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</si>
  <si>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</si>
  <si>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</si>
  <si>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</si>
  <si>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</si>
  <si>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</si>
  <si>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</si>
  <si>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</si>
  <si>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</si>
  <si>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</si>
  <si>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</si>
  <si>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</si>
  <si>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</si>
  <si>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</si>
  <si>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</si>
  <si>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</si>
  <si>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</si>
  <si>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</si>
  <si>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</si>
  <si>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</si>
  <si>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</si>
  <si>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</si>
  <si>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</si>
  <si>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</si>
  <si>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</si>
  <si>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</si>
  <si>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</si>
  <si>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</si>
  <si>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</si>
  <si>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</si>
  <si>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</si>
  <si>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</si>
  <si>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</si>
  <si>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</si>
  <si>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</si>
  <si>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</si>
  <si>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</si>
  <si>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</si>
  <si>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</si>
  <si>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</si>
  <si>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</si>
  <si>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</si>
  <si>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</si>
  <si>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</si>
  <si>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</si>
  <si>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</si>
  <si>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</si>
  <si>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</si>
  <si>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</si>
  <si>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</si>
  <si>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</si>
  <si>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</si>
  <si>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</si>
  <si>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</si>
  <si>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</si>
  <si>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</si>
  <si>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</si>
  <si>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</si>
  <si>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</si>
  <si>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</si>
  <si>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</si>
  <si>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</si>
  <si>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</si>
  <si>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</si>
  <si>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</si>
  <si>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</si>
  <si>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</si>
  <si>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</si>
  <si>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</si>
  <si>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</si>
  <si>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</si>
  <si>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</si>
  <si>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</si>
  <si>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</si>
  <si>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</si>
  <si>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</si>
  <si>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</si>
  <si>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</si>
  <si>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</si>
  <si>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</si>
  <si>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</si>
  <si>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</si>
  <si>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</si>
  <si>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</si>
  <si>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</si>
  <si>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</si>
  <si>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</si>
  <si>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</si>
  <si>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</si>
  <si>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</si>
  <si>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</si>
  <si>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</si>
  <si>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</si>
  <si>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</si>
  <si>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</si>
  <si>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</si>
  <si>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</si>
  <si>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</si>
  <si>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</si>
  <si>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</si>
  <si>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</si>
  <si>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</si>
  <si>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</si>
  <si>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</si>
  <si>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</si>
  <si>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</si>
  <si>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</si>
  <si>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</si>
  <si>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</si>
  <si>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</si>
  <si>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</si>
  <si>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</si>
  <si>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</si>
  <si>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</si>
  <si>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</si>
  <si>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</si>
  <si>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</si>
  <si>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</si>
  <si>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</si>
  <si>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</si>
  <si>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</si>
  <si>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</si>
  <si>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</si>
  <si>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</si>
  <si>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</si>
  <si>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</si>
  <si>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</si>
  <si>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</si>
  <si>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</si>
  <si>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</si>
  <si>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</si>
  <si>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</si>
  <si>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</si>
  <si>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</si>
  <si>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</si>
  <si>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</si>
  <si>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</si>
  <si>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</si>
  <si>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</si>
  <si>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</si>
  <si>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</si>
  <si>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</si>
  <si>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</si>
  <si>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</si>
  <si>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</si>
  <si>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</si>
  <si>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</si>
  <si>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</si>
  <si>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</si>
  <si>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</si>
  <si>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</si>
  <si>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</si>
  <si>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</si>
  <si>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</si>
  <si>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</si>
  <si>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</si>
  <si>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</si>
  <si>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</si>
  <si>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</si>
  <si>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</si>
  <si>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</si>
  <si>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</si>
  <si>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</si>
  <si>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</si>
  <si>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</si>
  <si>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</si>
  <si>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</si>
  <si>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</si>
  <si>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</si>
  <si>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</si>
  <si>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</si>
  <si>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</si>
  <si>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</si>
  <si>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</si>
  <si>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</si>
  <si>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</si>
  <si>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</si>
  <si>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</si>
  <si>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</si>
  <si>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</si>
  <si>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</si>
  <si>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</si>
  <si>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</si>
  <si>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</si>
  <si>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</si>
  <si>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</si>
  <si>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</si>
  <si>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</si>
  <si>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</si>
  <si>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</si>
  <si>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</si>
  <si>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</si>
  <si>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</si>
  <si>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</si>
  <si>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</si>
  <si>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</si>
  <si>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</si>
  <si>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</si>
  <si>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</si>
  <si>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</si>
  <si>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</si>
  <si>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</si>
  <si>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</si>
  <si>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</si>
  <si>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</si>
  <si>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</si>
  <si>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</si>
  <si>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</si>
  <si>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</si>
  <si>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</si>
  <si>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</si>
  <si>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</si>
  <si>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</si>
  <si>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</si>
  <si>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</si>
  <si>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</si>
  <si>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</si>
  <si>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</si>
  <si>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</si>
  <si>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</si>
  <si>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</si>
  <si>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</si>
  <si>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</si>
  <si>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</si>
  <si>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</si>
  <si>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</si>
  <si>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</si>
  <si>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</si>
  <si>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</si>
  <si>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</si>
  <si>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</si>
  <si>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</si>
  <si>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</si>
  <si>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</si>
  <si>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</si>
  <si>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</si>
  <si>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</si>
  <si>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</si>
  <si>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</si>
  <si>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</si>
  <si>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</si>
  <si>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</si>
  <si>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</si>
  <si>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</si>
  <si>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</si>
  <si>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</si>
  <si>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</si>
  <si>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</si>
  <si>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</si>
  <si>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</si>
  <si>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</si>
  <si>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</si>
  <si>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</si>
  <si>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</si>
  <si>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</si>
  <si>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</si>
  <si>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</si>
  <si>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</si>
  <si>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</si>
  <si>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</si>
  <si>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</si>
  <si>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</si>
  <si>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</si>
  <si>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</si>
  <si>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</si>
  <si>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</si>
  <si>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</si>
  <si>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</si>
  <si>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</si>
  <si>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</si>
  <si>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</si>
  <si>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</si>
  <si>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</si>
  <si>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</si>
  <si>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</si>
  <si>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</si>
  <si>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</si>
  <si>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</si>
  <si>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</si>
  <si>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</si>
  <si>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</si>
  <si>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</si>
  <si>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</si>
  <si>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</si>
  <si>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</si>
  <si>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</si>
  <si>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</si>
  <si>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</si>
  <si>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</si>
  <si>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</si>
  <si>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</si>
  <si>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</si>
  <si>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</si>
  <si>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</si>
  <si>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</si>
  <si>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</si>
  <si>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</si>
  <si>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</si>
  <si>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</si>
  <si>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</si>
  <si>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</si>
  <si>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</si>
  <si>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</si>
  <si>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</si>
  <si>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</si>
  <si>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</si>
  <si>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</si>
  <si>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</si>
  <si>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</si>
  <si>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</si>
  <si>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</si>
  <si>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</si>
  <si>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</si>
  <si>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</si>
  <si>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</si>
  <si>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</si>
  <si>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</si>
  <si>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</si>
  <si>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</si>
  <si>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</si>
  <si>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</si>
  <si>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</si>
  <si>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</si>
  <si>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</si>
  <si>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</si>
  <si>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</si>
  <si>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</si>
  <si>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</si>
  <si>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</si>
  <si>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</si>
  <si>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</si>
  <si>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</si>
  <si>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</si>
  <si>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</si>
  <si>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</si>
  <si>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</si>
  <si>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</si>
  <si>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</si>
  <si>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</si>
  <si>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</si>
  <si>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</si>
  <si>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</si>
  <si>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</si>
  <si>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</si>
  <si>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</si>
  <si>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</si>
  <si>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</si>
  <si>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</si>
  <si>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</si>
  <si>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</si>
  <si>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</si>
  <si>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</si>
  <si>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</si>
  <si>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</si>
  <si>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</si>
  <si>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</si>
  <si>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</si>
  <si>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</si>
  <si>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</si>
  <si>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</si>
  <si>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</si>
  <si>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</si>
  <si>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</si>
  <si>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</si>
  <si>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</si>
  <si>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</si>
  <si>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</si>
  <si>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</si>
  <si>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</si>
  <si>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</si>
  <si>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</si>
  <si>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</si>
  <si>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</si>
  <si>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</si>
  <si>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</si>
  <si>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</si>
  <si>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</si>
  <si>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</si>
  <si>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</si>
  <si>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</si>
  <si>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</si>
  <si>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</si>
  <si>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</si>
  <si>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</si>
  <si>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</si>
  <si>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</si>
  <si>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</si>
  <si>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</si>
  <si>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</si>
  <si>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</si>
  <si>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</si>
  <si>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</si>
  <si>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</si>
  <si>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</si>
  <si>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</si>
  <si>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</si>
  <si>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</si>
  <si>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</si>
  <si>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</si>
  <si>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</si>
  <si>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</si>
  <si>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</si>
  <si>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</si>
  <si>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</si>
  <si>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</si>
  <si>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</si>
  <si>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</si>
  <si>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</si>
  <si>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</si>
  <si>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</si>
  <si>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</si>
  <si>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</si>
  <si>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</si>
  <si>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</si>
  <si>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</si>
  <si>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</si>
  <si>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</si>
  <si>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</si>
  <si>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</si>
  <si>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</si>
  <si>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</si>
  <si>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</si>
  <si>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</si>
  <si>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</si>
  <si>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</si>
  <si>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</si>
  <si>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</si>
  <si>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</si>
  <si>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</si>
  <si>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</si>
  <si>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</si>
  <si>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</si>
  <si>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</si>
  <si>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</si>
  <si>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</si>
  <si>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</si>
  <si>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</si>
  <si>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</si>
  <si>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</si>
  <si>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</si>
  <si>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</si>
  <si>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</si>
  <si>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</si>
  <si>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</si>
  <si>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</si>
  <si>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</si>
  <si>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</si>
  <si>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</si>
  <si>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</si>
  <si>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</si>
  <si>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</si>
  <si>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</si>
  <si>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</si>
  <si>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</si>
  <si>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</si>
  <si>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</si>
  <si>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</si>
  <si>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</si>
  <si>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</si>
  <si>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</si>
  <si>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</si>
  <si>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</si>
  <si>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</si>
  <si>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</si>
  <si>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</si>
  <si>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</si>
  <si>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</si>
  <si>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</si>
  <si>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</si>
  <si>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</si>
  <si>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</si>
  <si>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</si>
  <si>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</si>
  <si>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</si>
  <si>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</si>
  <si>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</si>
  <si>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</si>
  <si>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</si>
  <si>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</si>
  <si>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</si>
  <si>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</si>
  <si>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</si>
  <si>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</si>
  <si>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</si>
  <si>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</si>
  <si>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</si>
  <si>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</si>
  <si>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</si>
  <si>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</si>
  <si>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</si>
  <si>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</si>
  <si>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</si>
  <si>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</si>
  <si>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</si>
  <si>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</si>
  <si>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</si>
  <si>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</si>
  <si>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</si>
  <si>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</si>
  <si>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</si>
  <si>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</si>
  <si>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</si>
  <si>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</si>
  <si>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</si>
  <si>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</si>
  <si>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</si>
  <si>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</si>
  <si>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</si>
  <si>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</si>
  <si>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</si>
  <si>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</si>
  <si>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</si>
  <si>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</si>
  <si>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</si>
  <si>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</si>
  <si>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</si>
  <si>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</si>
  <si>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</si>
  <si>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</si>
  <si>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</si>
  <si>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</si>
  <si>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</si>
  <si>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</si>
  <si>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</si>
  <si>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</si>
  <si>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</si>
  <si>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</si>
  <si>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</si>
  <si>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</si>
  <si>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</si>
  <si>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</si>
  <si>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</si>
  <si>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</si>
  <si>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</si>
  <si>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</si>
  <si>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</si>
  <si>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</si>
  <si>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</si>
  <si>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</si>
  <si>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</si>
  <si>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</si>
  <si>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</si>
  <si>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</si>
  <si>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</si>
  <si>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</si>
  <si>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</si>
  <si>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</si>
  <si>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</si>
  <si>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</si>
  <si>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</si>
  <si>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</si>
  <si>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</si>
  <si>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</si>
  <si>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</si>
  <si>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</si>
  <si>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</si>
  <si>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</si>
  <si>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</si>
  <si>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</si>
  <si>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</si>
  <si>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</si>
  <si>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</si>
  <si>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</si>
  <si>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</si>
  <si>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</si>
  <si>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</si>
  <si>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</si>
  <si>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</si>
  <si>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</si>
  <si>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</si>
  <si>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</si>
  <si>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</si>
  <si>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</si>
  <si>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</si>
  <si>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</si>
  <si>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</si>
  <si>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</si>
  <si>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</si>
  <si>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</si>
  <si>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</si>
  <si>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</si>
  <si>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</si>
  <si>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</si>
  <si>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</si>
  <si>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</si>
  <si>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</si>
  <si>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</si>
  <si>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</si>
  <si>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</si>
  <si>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</si>
  <si>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</si>
  <si>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</si>
  <si>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</si>
  <si>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</si>
  <si>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</si>
  <si>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</si>
  <si>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</si>
  <si>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</si>
  <si>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</si>
  <si>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</si>
  <si>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</si>
  <si>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</si>
  <si>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</si>
  <si>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</si>
  <si>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</si>
  <si>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</si>
  <si>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</si>
  <si>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</si>
  <si>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</si>
  <si>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</si>
  <si>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</si>
  <si>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</si>
  <si>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</si>
  <si>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</si>
  <si>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</si>
  <si>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</si>
  <si>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</si>
  <si>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</si>
  <si>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</si>
  <si>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</si>
  <si>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</si>
  <si>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</si>
  <si>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</si>
  <si>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</si>
  <si>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</si>
  <si>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</si>
  <si>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</si>
  <si>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</si>
  <si>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</si>
  <si>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</si>
  <si>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</si>
  <si>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</si>
  <si>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</si>
  <si>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</si>
  <si>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</si>
  <si>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</si>
  <si>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</si>
  <si>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</si>
  <si>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</si>
  <si>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</si>
  <si>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</si>
  <si>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</si>
  <si>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</si>
  <si>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</si>
  <si>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</si>
  <si>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</si>
  <si>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</si>
  <si>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</si>
  <si>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</si>
  <si>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</si>
  <si>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</si>
  <si>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</si>
  <si>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</si>
  <si>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</si>
  <si>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</si>
  <si>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</si>
  <si>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</si>
  <si>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</si>
  <si>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</si>
  <si>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</si>
  <si>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</si>
  <si>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</si>
  <si>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</si>
  <si>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</si>
  <si>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</si>
  <si>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</si>
  <si>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</si>
  <si>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</si>
  <si>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</si>
  <si>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</si>
  <si>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</si>
  <si>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</si>
  <si>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</si>
  <si>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</si>
  <si>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</si>
  <si>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</si>
  <si>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</si>
  <si>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</si>
  <si>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</si>
  <si>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</si>
  <si>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</si>
  <si>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</si>
  <si>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</si>
  <si>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</si>
  <si>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</si>
  <si>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</si>
  <si>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</si>
  <si>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</si>
  <si>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</si>
  <si>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</si>
  <si>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</si>
  <si>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</si>
  <si>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</si>
  <si>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</si>
  <si>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</si>
  <si>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</si>
  <si>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</si>
  <si>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</si>
  <si>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</si>
  <si>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</si>
  <si>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</si>
  <si>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</si>
  <si>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</si>
  <si>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</si>
  <si>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</si>
  <si>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</si>
  <si>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</si>
  <si>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</si>
  <si>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</si>
  <si>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</si>
  <si>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</si>
  <si>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</si>
  <si>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</si>
  <si>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</si>
  <si>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</si>
  <si>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</si>
  <si>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</si>
  <si>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</si>
  <si>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</si>
  <si>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</si>
  <si>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</si>
  <si>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</si>
  <si>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</si>
  <si>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</si>
  <si>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</si>
  <si>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</si>
  <si>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</si>
  <si>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</si>
  <si>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</si>
  <si>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</si>
  <si>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</si>
  <si>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</si>
  <si>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</si>
  <si>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</si>
  <si>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</si>
  <si>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</si>
  <si>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</si>
  <si>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</si>
  <si>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</si>
  <si>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</si>
  <si>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</si>
  <si>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</si>
  <si>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</si>
  <si>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</si>
  <si>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</si>
  <si>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</si>
  <si>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</si>
  <si>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</si>
  <si>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</si>
  <si>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</si>
  <si>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</si>
  <si>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</si>
  <si>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</si>
  <si>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</si>
  <si>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</si>
  <si>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</si>
  <si>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</si>
  <si>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</si>
  <si>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</si>
  <si>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</si>
  <si>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</si>
  <si>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</si>
  <si>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</si>
  <si>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</si>
  <si>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</si>
  <si>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</si>
  <si>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</si>
  <si>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</si>
  <si>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</si>
  <si>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</si>
  <si>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</si>
  <si>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</si>
  <si>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</si>
  <si>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</si>
  <si>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</si>
  <si>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</si>
  <si>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</si>
  <si>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</si>
  <si>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</si>
  <si>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</si>
  <si>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</si>
  <si>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</si>
  <si>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</si>
  <si>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</si>
  <si>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</si>
  <si>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</si>
  <si>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</si>
  <si>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</si>
  <si>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</si>
  <si>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</si>
  <si>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</si>
  <si>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</si>
  <si>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</si>
  <si>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</si>
  <si>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</si>
  <si>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</si>
  <si>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</si>
  <si>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</si>
  <si>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</si>
  <si>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</si>
  <si>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</si>
  <si>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</si>
  <si>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</si>
  <si>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</si>
  <si>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</si>
  <si>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</si>
  <si>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</si>
  <si>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</si>
  <si>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</si>
  <si>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</si>
  <si>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</si>
  <si>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</si>
  <si>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</si>
  <si>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</si>
  <si>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</si>
  <si>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</si>
  <si>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</si>
  <si>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</si>
  <si>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</si>
  <si>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</si>
  <si>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</si>
  <si>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</si>
  <si>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</si>
  <si>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</si>
  <si>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</si>
  <si>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</si>
  <si>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</si>
  <si>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</si>
  <si>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</si>
  <si>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</si>
  <si>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</si>
  <si>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</si>
  <si>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</si>
  <si>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</si>
  <si>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</si>
  <si>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</si>
  <si>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</si>
  <si>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</si>
  <si>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</si>
  <si>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</si>
  <si>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</si>
  <si>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</si>
  <si>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</si>
  <si>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</si>
  <si>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</si>
  <si>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</si>
  <si>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</si>
  <si>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</si>
  <si>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</si>
  <si>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</si>
  <si>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</si>
  <si>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</si>
  <si>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</si>
  <si>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</si>
  <si>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</si>
  <si>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</si>
  <si>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</si>
  <si>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</si>
  <si>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</si>
  <si>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</si>
  <si>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</si>
  <si>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</si>
  <si>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</si>
  <si>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</si>
  <si>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</si>
  <si>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</si>
  <si>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</si>
  <si>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</si>
  <si>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</si>
  <si>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</si>
  <si>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</si>
  <si>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</si>
  <si>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</si>
  <si>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</si>
  <si>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</si>
  <si>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</si>
  <si>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</si>
  <si>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</si>
  <si>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</si>
  <si>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</si>
  <si>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</si>
  <si>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</si>
  <si>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</si>
  <si>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</si>
  <si>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</si>
  <si>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</si>
  <si>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</si>
  <si>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</si>
  <si>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</si>
  <si>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</si>
  <si>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</si>
  <si>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</si>
  <si>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</si>
  <si>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</si>
  <si>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</si>
  <si>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</si>
  <si>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</si>
  <si>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</si>
  <si>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</si>
  <si>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</si>
  <si>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</si>
  <si>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</si>
  <si>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</si>
  <si>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</si>
  <si>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</si>
  <si>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</si>
  <si>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</si>
  <si>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</si>
  <si>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</si>
  <si>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</si>
  <si>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</si>
  <si>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</si>
  <si>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</si>
  <si>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</si>
  <si>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</si>
  <si>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</si>
  <si>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</si>
  <si>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</si>
  <si>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</si>
  <si>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</si>
  <si>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</si>
  <si>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</si>
  <si>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</si>
  <si>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</si>
  <si>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</si>
  <si>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</si>
  <si>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</si>
  <si>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</si>
  <si>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</si>
  <si>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</si>
  <si>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</si>
  <si>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</si>
  <si>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</si>
  <si>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</si>
  <si>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</si>
  <si>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</si>
  <si>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</si>
  <si>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</si>
  <si>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</si>
  <si>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</si>
  <si>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</si>
  <si>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</si>
  <si>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</si>
  <si>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</si>
  <si>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</si>
  <si>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</si>
  <si>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</si>
  <si>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</si>
  <si>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</si>
  <si>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</si>
  <si>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</si>
  <si>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</si>
  <si>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</si>
  <si>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</si>
  <si>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</si>
  <si>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</si>
  <si>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</si>
  <si>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</si>
  <si>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</si>
  <si>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</si>
  <si>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</si>
  <si>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</si>
  <si>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</si>
  <si>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</si>
  <si>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</si>
  <si>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</si>
  <si>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</si>
  <si>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</si>
  <si>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</si>
  <si>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</si>
  <si>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</si>
  <si>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</si>
  <si>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</si>
  <si>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</si>
  <si>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</si>
  <si>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</si>
  <si>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</si>
  <si>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</si>
  <si>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</si>
  <si>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</si>
  <si>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</si>
  <si>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</si>
  <si>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</si>
  <si>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</si>
  <si>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</si>
  <si>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</si>
  <si>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</si>
  <si>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</si>
  <si>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</si>
  <si>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</si>
  <si>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</si>
  <si>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</si>
  <si>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</si>
  <si>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</si>
  <si>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</si>
  <si>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</si>
  <si>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</si>
  <si>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</si>
  <si>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</si>
  <si>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</si>
  <si>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</si>
  <si>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</si>
  <si>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</si>
  <si>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</si>
  <si>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</si>
  <si>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</si>
  <si>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</si>
  <si>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</si>
  <si>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</si>
  <si>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</si>
  <si>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</si>
  <si>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</si>
  <si>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</si>
  <si>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</si>
  <si>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</si>
  <si>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</si>
  <si>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</si>
  <si>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</si>
  <si>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</si>
  <si>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</si>
  <si>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</si>
  <si>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</si>
  <si>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</si>
  <si>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</si>
  <si>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</si>
  <si>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</si>
  <si>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</si>
  <si>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</si>
  <si>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</si>
  <si>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</si>
  <si>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</si>
  <si>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</si>
  <si>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</si>
  <si>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</si>
  <si>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</si>
  <si>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</si>
  <si>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</si>
  <si>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</si>
  <si>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</si>
  <si>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</si>
  <si>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</si>
  <si>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</si>
  <si>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</si>
  <si>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</si>
  <si>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</si>
  <si>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</si>
  <si>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</si>
  <si>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</si>
  <si>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</si>
  <si>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</si>
  <si>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</si>
  <si>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</si>
  <si>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</si>
  <si>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</si>
  <si>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</si>
  <si>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</si>
  <si>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</si>
  <si>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</si>
  <si>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</si>
  <si>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</si>
  <si>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</si>
  <si>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</si>
  <si>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</si>
  <si>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</si>
  <si>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</si>
  <si>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</si>
  <si>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</si>
  <si>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</si>
  <si>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</si>
  <si>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</si>
  <si>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</si>
  <si>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</si>
  <si>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</si>
  <si>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</si>
  <si>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</si>
  <si>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</si>
  <si>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</si>
  <si>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</si>
  <si>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</si>
  <si>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</si>
  <si>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</si>
  <si>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</si>
  <si>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</si>
  <si>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</si>
  <si>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</si>
  <si>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</si>
  <si>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</si>
  <si>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</si>
  <si>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</si>
  <si>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</si>
  <si>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</si>
  <si>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</si>
  <si>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</si>
  <si>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</si>
  <si>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</si>
  <si>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</si>
  <si>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</si>
  <si>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</si>
  <si>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</si>
  <si>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</si>
  <si>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</si>
  <si>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</si>
  <si>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</si>
  <si>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</si>
  <si>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</si>
  <si>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</si>
  <si>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</si>
  <si>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</si>
  <si>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</si>
  <si>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</si>
  <si>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</si>
  <si>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</si>
  <si>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</si>
  <si>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</si>
  <si>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</si>
  <si>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</si>
  <si>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</si>
  <si>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</si>
  <si>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</si>
  <si>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</si>
  <si>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</si>
  <si>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</si>
  <si>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</si>
  <si>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</si>
  <si>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</si>
  <si>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</si>
  <si>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</si>
  <si>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</si>
  <si>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</si>
  <si>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</si>
  <si>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</si>
  <si>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</si>
  <si>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</si>
  <si>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</si>
  <si>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</si>
  <si>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</si>
  <si>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</si>
  <si>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</si>
  <si>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</si>
  <si>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</si>
  <si>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</si>
  <si>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</si>
  <si>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</si>
  <si>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</si>
  <si>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</si>
  <si>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</si>
  <si>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</si>
  <si>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</si>
  <si>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</si>
  <si>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</si>
  <si>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</si>
  <si>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</si>
  <si>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</si>
  <si>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</si>
  <si>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</si>
  <si>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</si>
  <si>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</si>
  <si>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</si>
  <si>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</si>
  <si>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</si>
  <si>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</si>
  <si>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</si>
  <si>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</si>
  <si>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</si>
  <si>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</si>
  <si>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</si>
  <si>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</si>
  <si>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</si>
  <si>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</si>
  <si>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</si>
  <si>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</si>
  <si>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</si>
  <si>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</si>
  <si>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</si>
  <si>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</si>
  <si>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</si>
  <si>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</si>
  <si>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</si>
  <si>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</si>
  <si>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</si>
  <si>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</si>
  <si>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</si>
  <si>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</si>
  <si>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</si>
  <si>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</si>
  <si>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</si>
  <si>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</si>
  <si>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</si>
  <si>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</si>
  <si>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</si>
  <si>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</si>
  <si>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</si>
  <si>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</si>
  <si>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</si>
  <si>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</si>
  <si>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</si>
  <si>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</si>
  <si>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</si>
  <si>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</si>
  <si>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</si>
  <si>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</si>
  <si>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</si>
  <si>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</si>
  <si>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</si>
  <si>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</si>
  <si>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</si>
  <si>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</si>
  <si>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</si>
  <si>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</si>
  <si>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</si>
  <si>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</si>
  <si>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</si>
  <si>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</si>
  <si>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</si>
  <si>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</si>
  <si>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</si>
  <si>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</si>
  <si>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</si>
  <si>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</si>
  <si>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</si>
  <si>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</si>
  <si>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</si>
  <si>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</si>
  <si>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</si>
  <si>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</si>
  <si>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</si>
  <si>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</si>
  <si>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</si>
  <si>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</si>
  <si>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</si>
  <si>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</si>
  <si>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</si>
  <si>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</si>
  <si>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</si>
  <si>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</si>
  <si>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</si>
  <si>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</si>
  <si>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</si>
  <si>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</si>
  <si>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</si>
  <si>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</si>
  <si>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</si>
  <si>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</si>
  <si>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</si>
  <si>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</si>
  <si>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</si>
  <si>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</si>
  <si>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</si>
  <si>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</si>
  <si>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</si>
  <si>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</si>
  <si>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</si>
  <si>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</si>
  <si>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</si>
  <si>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</si>
  <si>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</si>
  <si>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</si>
  <si>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</si>
  <si>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</si>
  <si>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</si>
  <si>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</si>
  <si>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</si>
  <si>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</si>
  <si>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</si>
  <si>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</si>
  <si>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</si>
  <si>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</si>
  <si>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</si>
  <si>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</si>
  <si>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</si>
  <si>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</si>
  <si>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</si>
  <si>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</si>
  <si>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</si>
  <si>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</si>
  <si>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</si>
  <si>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</si>
  <si>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</si>
  <si>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</si>
  <si>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</si>
  <si>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</si>
  <si>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</si>
  <si>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</si>
  <si>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</si>
  <si>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</si>
  <si>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</si>
  <si>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</si>
  <si>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</si>
  <si>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</si>
  <si>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</si>
  <si>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</si>
  <si>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</si>
  <si>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</si>
  <si>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</si>
  <si>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</si>
  <si>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</si>
  <si>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</si>
  <si>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</si>
  <si>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</si>
  <si>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</si>
  <si>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</si>
  <si>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</si>
  <si>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</si>
  <si>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</si>
  <si>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</si>
  <si>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</si>
  <si>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</si>
  <si>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</si>
  <si>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</si>
  <si>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</si>
  <si>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</si>
  <si>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</si>
  <si>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</si>
  <si>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</si>
  <si>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</si>
  <si>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</si>
  <si>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</si>
  <si>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</si>
  <si>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</si>
  <si>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</si>
  <si>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</si>
  <si>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</si>
  <si>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</si>
  <si>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</si>
  <si>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</si>
  <si>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</si>
  <si>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</si>
  <si>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</si>
  <si>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</si>
  <si>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</si>
  <si>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</si>
  <si>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</si>
  <si>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</si>
  <si>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</si>
  <si>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</si>
  <si>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</si>
  <si>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</si>
  <si>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</si>
  <si>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</si>
  <si>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</si>
  <si>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</si>
  <si>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</si>
  <si>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</si>
  <si>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</si>
  <si>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</si>
  <si>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</si>
  <si>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</si>
  <si>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</si>
  <si>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</si>
  <si>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</si>
  <si>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</si>
  <si>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</si>
  <si>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</si>
  <si>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</si>
  <si>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</si>
  <si>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</si>
  <si>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</si>
  <si>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</si>
  <si>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</si>
  <si>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</si>
  <si>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</si>
  <si>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</si>
  <si>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</si>
  <si>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</si>
  <si>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</si>
  <si>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</si>
  <si>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</si>
  <si>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</si>
  <si>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</si>
  <si>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</si>
  <si>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</si>
  <si>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</si>
  <si>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</si>
  <si>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</si>
  <si>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</si>
  <si>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</si>
  <si>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</si>
  <si>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</si>
  <si>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</si>
  <si>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</si>
  <si>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</si>
  <si>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</si>
  <si>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</si>
  <si>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</si>
  <si>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</si>
  <si>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</si>
  <si>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</si>
  <si>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</si>
  <si>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</si>
  <si>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</si>
  <si>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</si>
  <si>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</si>
  <si>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</si>
  <si>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</si>
  <si>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</si>
  <si>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</si>
  <si>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</si>
  <si>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</si>
  <si>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</si>
  <si>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</si>
  <si>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</si>
  <si>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</si>
  <si>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</si>
  <si>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</si>
  <si>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</si>
  <si>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</si>
  <si>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</si>
  <si>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</si>
  <si>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</si>
  <si>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</si>
  <si>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</si>
  <si>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</si>
  <si>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</si>
  <si>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</si>
  <si>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</si>
  <si>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</si>
  <si>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</si>
  <si>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</si>
  <si>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</si>
  <si>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</si>
  <si>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</si>
  <si>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</si>
  <si>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</si>
  <si>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</si>
  <si>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</si>
  <si>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</si>
  <si>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</si>
  <si>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</si>
  <si>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</si>
  <si>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</si>
  <si>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</si>
  <si>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</si>
  <si>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</si>
  <si>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</si>
  <si>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</si>
  <si>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</si>
  <si>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</si>
  <si>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</si>
  <si>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</si>
  <si>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</si>
  <si>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</si>
  <si>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</si>
  <si>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</si>
  <si>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</si>
  <si>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</si>
  <si>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</si>
  <si>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</si>
  <si>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</si>
  <si>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</si>
  <si>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</si>
  <si>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</si>
  <si>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</si>
  <si>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</si>
  <si>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</si>
  <si>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</si>
  <si>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</si>
  <si>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</si>
  <si>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</si>
  <si>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</si>
  <si>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</si>
  <si>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</si>
  <si>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</si>
  <si>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</si>
  <si>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</si>
  <si>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</si>
  <si>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</si>
  <si>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</si>
  <si>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</si>
  <si>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</si>
  <si>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</si>
  <si>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</si>
  <si>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</si>
  <si>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</si>
  <si>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</si>
  <si>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</si>
  <si>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</si>
  <si>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</si>
  <si>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</si>
  <si>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</si>
  <si>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</si>
  <si>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</si>
  <si>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</si>
  <si>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</si>
  <si>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</si>
  <si>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</si>
  <si>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</si>
  <si>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</si>
  <si>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</si>
  <si>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</si>
  <si>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</si>
  <si>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</si>
  <si>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</si>
  <si>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</si>
  <si>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</si>
  <si>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</si>
  <si>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</si>
  <si>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</si>
  <si>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</si>
  <si>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</si>
  <si>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</si>
  <si>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</si>
  <si>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</si>
  <si>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</si>
  <si>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</si>
  <si>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</si>
  <si>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</si>
  <si>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</si>
  <si>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</si>
  <si>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</si>
  <si>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</si>
  <si>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</si>
  <si>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</si>
  <si>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</si>
  <si>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</si>
  <si>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</si>
  <si>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</si>
  <si>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</si>
  <si>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</si>
  <si>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</si>
  <si>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</si>
  <si>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</si>
  <si>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</si>
  <si>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</si>
  <si>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</si>
  <si>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</si>
  <si>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</si>
  <si>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</si>
  <si>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</si>
  <si>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</si>
  <si>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</si>
  <si>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</si>
  <si>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</si>
  <si>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</si>
  <si>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</si>
  <si>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</si>
  <si>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</si>
  <si>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</si>
  <si>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</si>
  <si>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</si>
  <si>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</si>
  <si>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</si>
  <si>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</si>
  <si>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</si>
  <si>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</si>
  <si>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</si>
  <si>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</si>
  <si>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</si>
  <si>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</si>
  <si>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</si>
  <si>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</si>
  <si>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</si>
  <si>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</si>
  <si>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</si>
  <si>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</si>
  <si>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</si>
  <si>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</si>
  <si>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</si>
  <si>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</si>
  <si>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</si>
  <si>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</si>
  <si>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</si>
  <si>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</si>
  <si>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</si>
  <si>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</si>
  <si>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</si>
  <si>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</si>
  <si>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</si>
  <si>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</si>
  <si>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</si>
  <si>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</si>
  <si>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</si>
  <si>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</si>
  <si>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</si>
  <si>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</si>
  <si>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</si>
  <si>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</si>
  <si>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</si>
  <si>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</si>
  <si>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</si>
  <si>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</si>
  <si>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</si>
  <si>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</si>
  <si>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</si>
  <si>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</si>
  <si>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</si>
  <si>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</si>
  <si>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</si>
  <si>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</si>
  <si>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</si>
  <si>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</si>
  <si>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</si>
  <si>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</si>
  <si>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</si>
  <si>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</si>
  <si>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</si>
  <si>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</si>
  <si>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</si>
  <si>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</si>
  <si>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</si>
  <si>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</si>
  <si>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</si>
  <si>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</si>
  <si>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</si>
  <si>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</si>
  <si>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</si>
  <si>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</si>
  <si>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</si>
  <si>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</si>
  <si>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</si>
  <si>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</si>
  <si>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</si>
  <si>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</si>
  <si>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</si>
  <si>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</si>
  <si>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</si>
  <si>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</si>
  <si>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</si>
  <si>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</si>
  <si>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</si>
  <si>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</si>
  <si>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</si>
  <si>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</si>
  <si>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</si>
  <si>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</si>
  <si>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</si>
  <si>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</si>
  <si>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</si>
  <si>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</si>
  <si>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</si>
  <si>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</si>
  <si>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</si>
  <si>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</si>
  <si>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</si>
  <si>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</si>
  <si>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</si>
  <si>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</si>
  <si>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</si>
  <si>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</si>
  <si>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</si>
  <si>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</si>
  <si>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</si>
  <si>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</si>
  <si>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</si>
  <si>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</si>
  <si>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</si>
  <si>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</si>
  <si>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</si>
  <si>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</si>
  <si>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</si>
  <si>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</si>
  <si>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</si>
  <si>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</si>
  <si>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</si>
  <si>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</si>
  <si>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</si>
  <si>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</si>
  <si>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</si>
  <si>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</si>
  <si>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</si>
  <si>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</si>
  <si>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</si>
  <si>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</si>
  <si>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</si>
  <si>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</si>
  <si>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</si>
  <si>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</si>
  <si>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</si>
  <si>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</si>
  <si>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</si>
  <si>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</si>
  <si>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</si>
  <si>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</si>
  <si>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</si>
  <si>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</si>
  <si>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</si>
  <si>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</si>
  <si>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</si>
  <si>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</si>
  <si>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</si>
  <si>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</si>
  <si>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</si>
  <si>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</si>
  <si>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</si>
  <si>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</si>
  <si>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</si>
  <si>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</si>
  <si>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</si>
  <si>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</si>
  <si>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</si>
  <si>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</si>
  <si>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</si>
  <si>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</si>
  <si>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</si>
  <si>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</si>
  <si>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</si>
  <si>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</si>
  <si>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</si>
  <si>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</si>
  <si>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</si>
  <si>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</si>
  <si>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</si>
  <si>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</si>
  <si>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</si>
  <si>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</si>
  <si>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</si>
  <si>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</si>
  <si>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</si>
  <si>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</si>
  <si>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</si>
  <si>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</si>
  <si>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</si>
  <si>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</si>
  <si>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</si>
  <si>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</si>
  <si>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</si>
  <si>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</si>
  <si>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</si>
  <si>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</si>
  <si>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</si>
  <si>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</si>
  <si>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</si>
  <si>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</si>
  <si>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</si>
  <si>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</si>
  <si>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</si>
  <si>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</si>
  <si>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</si>
  <si>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</si>
  <si>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</si>
  <si>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</si>
  <si>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</si>
  <si>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</si>
  <si>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</si>
  <si>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</si>
  <si>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</si>
  <si>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</si>
  <si>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</si>
  <si>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</si>
  <si>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</si>
  <si>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</si>
  <si>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</si>
  <si>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</si>
  <si>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</si>
  <si>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</si>
  <si>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</si>
  <si>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</si>
  <si>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</si>
  <si>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</si>
  <si>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</si>
  <si>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</si>
  <si>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</si>
  <si>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</si>
  <si>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</si>
  <si>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</si>
  <si>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</si>
  <si>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</si>
  <si>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</si>
  <si>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</si>
  <si>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</si>
  <si>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</si>
  <si>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</si>
  <si>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</si>
  <si>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</si>
  <si>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</si>
  <si>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</si>
  <si>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</si>
  <si>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</si>
  <si>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</si>
  <si>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</si>
  <si>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</si>
  <si>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</si>
  <si>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</si>
  <si>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</si>
  <si>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</si>
  <si>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</si>
  <si>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</si>
  <si>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</si>
  <si>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</si>
  <si>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</si>
  <si>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</si>
  <si>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</si>
  <si>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</si>
  <si>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</si>
  <si>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</si>
  <si>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</si>
  <si>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</si>
  <si>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</si>
  <si>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</si>
  <si>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</si>
  <si>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</si>
  <si>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</si>
  <si>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</si>
  <si>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</si>
  <si>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</si>
  <si>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</si>
  <si>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</si>
  <si>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</si>
  <si>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</si>
  <si>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</si>
  <si>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</si>
  <si>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</si>
  <si>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</si>
  <si>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</si>
  <si>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</si>
  <si>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</si>
  <si>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</si>
  <si>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</si>
  <si>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</si>
  <si>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</si>
  <si>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</si>
  <si>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</si>
  <si>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</si>
  <si>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</si>
  <si>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</si>
  <si>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</si>
  <si>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</si>
  <si>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</si>
  <si>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</si>
  <si>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</si>
  <si>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</si>
  <si>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</si>
  <si>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</si>
  <si>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</si>
  <si>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</si>
  <si>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</si>
  <si>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</si>
  <si>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</si>
  <si>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</si>
  <si>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</si>
  <si>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</si>
  <si>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</si>
  <si>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</si>
  <si>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</si>
  <si>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</si>
  <si>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</si>
  <si>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</si>
  <si>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</si>
  <si>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</si>
  <si>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</si>
  <si>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</si>
  <si>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</si>
  <si>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</si>
  <si>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</si>
  <si>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</si>
  <si>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</si>
  <si>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</si>
  <si>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</si>
  <si>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</si>
  <si>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</si>
  <si>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</si>
  <si>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</si>
  <si>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</si>
  <si>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</si>
  <si>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</si>
  <si>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</si>
  <si>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</si>
  <si>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</si>
  <si>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</si>
  <si>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</si>
  <si>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</si>
  <si>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</si>
  <si>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</si>
  <si>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</si>
  <si>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</si>
  <si>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</si>
  <si>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</si>
  <si>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</si>
  <si>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</si>
  <si>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</si>
  <si>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</si>
  <si>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</si>
  <si>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</si>
  <si>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</si>
  <si>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</si>
  <si>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</si>
  <si>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</si>
  <si>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</si>
  <si>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</si>
  <si>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</si>
  <si>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</si>
  <si>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</si>
  <si>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</si>
  <si>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</si>
  <si>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</si>
  <si>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</si>
  <si>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</si>
  <si>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</si>
  <si>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</si>
  <si>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</si>
  <si>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</si>
  <si>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</si>
  <si>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</si>
  <si>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</si>
  <si>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</si>
  <si>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</si>
  <si>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</si>
  <si>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</si>
  <si>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</si>
  <si>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</si>
  <si>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</si>
  <si>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</si>
  <si>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</si>
  <si>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</si>
  <si>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</si>
  <si>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</si>
  <si>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</si>
  <si>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</si>
  <si>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</si>
  <si>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</si>
  <si>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</si>
  <si>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</si>
  <si>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</si>
  <si>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</si>
  <si>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</si>
  <si>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</si>
  <si>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</si>
  <si>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</si>
  <si>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</si>
  <si>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</si>
  <si>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</si>
  <si>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</si>
  <si>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</si>
  <si>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</si>
  <si>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</si>
  <si>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</si>
  <si>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</si>
  <si>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</si>
  <si>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</si>
  <si>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</si>
  <si>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</si>
  <si>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</si>
  <si>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</si>
  <si>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</si>
  <si>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</si>
  <si>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</si>
  <si>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</si>
  <si>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</si>
  <si>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</si>
  <si>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</si>
  <si>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</si>
  <si>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</si>
  <si>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</si>
  <si>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</si>
  <si>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</si>
  <si>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</si>
  <si>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</si>
  <si>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</si>
  <si>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</si>
  <si>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</si>
  <si>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</si>
  <si>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</si>
  <si>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</si>
  <si>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</si>
  <si>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</si>
  <si>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</si>
  <si>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</si>
  <si>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</si>
  <si>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</si>
  <si>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</si>
  <si>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</si>
  <si>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</si>
  <si>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</si>
  <si>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</si>
  <si>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</si>
  <si>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</si>
  <si>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</si>
  <si>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</si>
  <si>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</si>
  <si>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</si>
  <si>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</si>
  <si>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</si>
  <si>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</si>
  <si>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</si>
  <si>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</si>
  <si>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</si>
  <si>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</si>
  <si>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</si>
  <si>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</si>
  <si>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</si>
  <si>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</si>
  <si>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</si>
  <si>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</si>
  <si>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</si>
  <si>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</si>
  <si>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</si>
  <si>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</si>
  <si>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</si>
  <si>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</si>
  <si>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</si>
  <si>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</si>
  <si>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</si>
  <si>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</si>
  <si>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</si>
  <si>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</si>
  <si>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</si>
  <si>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</si>
  <si>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</si>
  <si>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</si>
  <si>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</si>
  <si>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</si>
  <si>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</si>
  <si>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</si>
  <si>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</si>
  <si>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</si>
  <si>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</si>
  <si>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</si>
  <si>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</si>
  <si>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</si>
  <si>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</si>
  <si>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</si>
  <si>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</si>
  <si>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</si>
  <si>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</si>
  <si>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</si>
  <si>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</si>
  <si>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</si>
  <si>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</si>
  <si>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</si>
  <si>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</si>
  <si>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</si>
  <si>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</si>
  <si>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</si>
  <si>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</si>
  <si>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</si>
  <si>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</si>
  <si>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</si>
  <si>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</si>
  <si>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</si>
  <si>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</si>
  <si>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</si>
  <si>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</si>
  <si>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</si>
  <si>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</si>
  <si>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</si>
  <si>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</si>
  <si>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</si>
  <si>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</si>
  <si>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</si>
  <si>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</si>
  <si>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</si>
  <si>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</si>
  <si>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</si>
  <si>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</si>
  <si>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</si>
  <si>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</si>
  <si>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</si>
  <si>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</si>
  <si>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</si>
  <si>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</si>
  <si>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</si>
  <si>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</si>
  <si>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</si>
  <si>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</si>
  <si>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</si>
  <si>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</si>
  <si>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</si>
  <si>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</si>
  <si>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</si>
  <si>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</si>
  <si>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</si>
  <si>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</si>
  <si>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</si>
  <si>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</si>
  <si>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</si>
  <si>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</si>
  <si>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</si>
  <si>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</si>
  <si>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</si>
  <si>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</si>
  <si>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</si>
  <si>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</si>
  <si>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</si>
  <si>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</si>
  <si>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</si>
  <si>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</si>
  <si>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</si>
  <si>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</si>
  <si>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</si>
  <si>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</si>
  <si>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</si>
  <si>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</si>
  <si>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</si>
  <si>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</si>
  <si>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</si>
  <si>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</si>
  <si>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</si>
  <si>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</si>
  <si>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</si>
  <si>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</si>
  <si>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</si>
  <si>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</si>
  <si>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</si>
  <si>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</si>
  <si>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</si>
  <si>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</si>
  <si>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</si>
  <si>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</si>
  <si>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</si>
  <si>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</si>
  <si>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</si>
  <si>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</si>
  <si>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</si>
  <si>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</si>
  <si>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</si>
  <si>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</si>
  <si>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</si>
  <si>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</si>
  <si>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</si>
  <si>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</si>
  <si>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</si>
  <si>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</si>
  <si>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</si>
  <si>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</si>
  <si>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</si>
  <si>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</si>
  <si>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</si>
  <si>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</si>
  <si>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</si>
  <si>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</si>
  <si>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</si>
  <si>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</si>
  <si>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</si>
  <si>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</si>
  <si>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</si>
  <si>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</si>
  <si>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</si>
  <si>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</si>
  <si>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</si>
  <si>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</si>
  <si>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</si>
  <si>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</si>
  <si>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</si>
  <si>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</si>
  <si>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</si>
  <si>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</si>
  <si>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</si>
  <si>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</si>
  <si>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</si>
  <si>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</si>
  <si>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</si>
  <si>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</si>
  <si>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</si>
  <si>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</si>
  <si>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</si>
  <si>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</si>
  <si>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</si>
  <si>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</si>
  <si>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</si>
  <si>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</si>
  <si>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</si>
  <si>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</si>
  <si>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</si>
  <si>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</si>
  <si>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</si>
  <si>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</si>
  <si>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</si>
  <si>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</si>
  <si>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</si>
  <si>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</si>
  <si>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</si>
  <si>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</si>
  <si>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</si>
  <si>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</si>
  <si>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</si>
  <si>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</si>
  <si>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</si>
  <si>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</si>
  <si>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</si>
  <si>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</si>
  <si>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</si>
  <si>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</si>
  <si>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</si>
  <si>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</si>
  <si>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</si>
  <si>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</si>
  <si>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</si>
  <si>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</si>
  <si>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</si>
  <si>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</si>
  <si>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</si>
  <si>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</si>
  <si>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</si>
  <si>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</si>
  <si>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</si>
  <si>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</si>
  <si>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</si>
  <si>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</si>
  <si>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</si>
  <si>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</si>
  <si>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</si>
  <si>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</si>
  <si>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</si>
  <si>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</si>
  <si>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</si>
  <si>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</si>
  <si>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</si>
  <si>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</si>
  <si>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</si>
  <si>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</si>
  <si>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</si>
  <si>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</si>
  <si>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</si>
  <si>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</si>
  <si>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</si>
  <si>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</si>
  <si>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</si>
  <si>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</si>
  <si>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</si>
  <si>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</si>
  <si>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</si>
  <si>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</si>
  <si>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</si>
  <si>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</si>
  <si>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</si>
  <si>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</si>
  <si>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</si>
  <si>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</si>
  <si>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</si>
  <si>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</si>
  <si>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</si>
  <si>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</si>
  <si>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</si>
  <si>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</si>
  <si>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</si>
  <si>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</si>
  <si>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</si>
  <si>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</si>
  <si>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</si>
  <si>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</si>
  <si>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</si>
  <si>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</si>
  <si>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</si>
  <si>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</si>
  <si>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</si>
  <si>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</si>
  <si>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</si>
  <si>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</si>
  <si>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</si>
  <si>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</si>
  <si>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</si>
  <si>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</si>
  <si>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</si>
  <si>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</si>
  <si>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</si>
  <si>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</si>
  <si>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</si>
  <si>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</si>
  <si>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</si>
  <si>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</si>
  <si>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</si>
  <si>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</si>
  <si>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</si>
  <si>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</si>
  <si>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</si>
  <si>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</si>
  <si>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</si>
  <si>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</si>
  <si>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</si>
  <si>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</si>
  <si>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</si>
  <si>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</si>
  <si>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</si>
  <si>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</si>
  <si>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</si>
  <si>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</si>
  <si>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</si>
  <si>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</si>
  <si>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</si>
  <si>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</si>
  <si>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</si>
  <si>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</si>
  <si>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</si>
  <si>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</si>
  <si>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</si>
  <si>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</si>
  <si>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</si>
  <si>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</si>
  <si>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</si>
  <si>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</si>
  <si>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</si>
  <si>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</si>
  <si>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</si>
  <si>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</si>
  <si>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</si>
  <si>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</si>
  <si>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</si>
  <si>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</si>
  <si>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</si>
  <si>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</si>
  <si>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</si>
  <si>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</si>
  <si>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</si>
  <si>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</si>
  <si>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</si>
  <si>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</si>
  <si>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</si>
  <si>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</si>
  <si>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</si>
  <si>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</si>
  <si>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</si>
  <si>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</si>
  <si>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</si>
  <si>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</si>
  <si>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</si>
  <si>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</si>
  <si>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</si>
  <si>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</si>
  <si>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</si>
  <si>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</si>
  <si>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</si>
  <si>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</si>
  <si>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</si>
  <si>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</si>
  <si>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</si>
  <si>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</si>
  <si>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</si>
  <si>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</si>
  <si>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</si>
  <si>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</si>
  <si>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</si>
  <si>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</si>
  <si>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</si>
  <si>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</si>
  <si>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</si>
  <si>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</si>
  <si>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</si>
  <si>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</si>
  <si>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</si>
  <si>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</si>
  <si>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</si>
  <si>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</si>
  <si>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</si>
  <si>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</si>
  <si>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</si>
  <si>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</si>
  <si>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</si>
  <si>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</si>
  <si>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</si>
  <si>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</si>
  <si>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</si>
  <si>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</si>
  <si>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</si>
  <si>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</si>
  <si>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</si>
  <si>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</si>
  <si>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</si>
  <si>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</si>
  <si>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</si>
  <si>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</si>
  <si>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</si>
  <si>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</si>
  <si>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</si>
  <si>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</si>
  <si>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</si>
  <si>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</si>
  <si>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</si>
  <si>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</si>
  <si>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</si>
  <si>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</si>
  <si>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</si>
  <si>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</si>
  <si>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</si>
  <si>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</si>
  <si>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</si>
  <si>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</si>
  <si>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</si>
  <si>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</si>
  <si>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</si>
  <si>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</si>
  <si>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</si>
  <si>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</si>
  <si>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</si>
  <si>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</si>
  <si>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</si>
  <si>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</si>
  <si>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</si>
  <si>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</si>
  <si>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</si>
  <si>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</si>
  <si>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</si>
  <si>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</si>
  <si>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</si>
  <si>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</si>
  <si>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</si>
  <si>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</si>
  <si>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</si>
  <si>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</si>
  <si>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</si>
  <si>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</si>
  <si>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</si>
  <si>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</si>
  <si>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</si>
  <si>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</si>
  <si>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</si>
  <si>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</si>
  <si>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</si>
  <si>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</si>
  <si>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</si>
  <si>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</si>
  <si>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</si>
  <si>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</si>
  <si>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</si>
  <si>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</si>
  <si>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</si>
  <si>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</si>
  <si>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</si>
  <si>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</si>
  <si>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</si>
  <si>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</si>
  <si>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</si>
  <si>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</si>
  <si>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</si>
  <si>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</si>
  <si>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</si>
  <si>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</si>
  <si>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</si>
  <si>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</si>
  <si>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</si>
  <si>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</si>
  <si>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</si>
  <si>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</si>
  <si>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</si>
  <si>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</si>
  <si>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</si>
  <si>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</si>
  <si>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</si>
  <si>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</si>
  <si>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</si>
  <si>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</si>
  <si>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</si>
  <si>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</si>
  <si>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</si>
  <si>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</si>
  <si>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</si>
  <si>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</si>
  <si>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</si>
  <si>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</si>
  <si>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</si>
  <si>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</si>
  <si>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</si>
  <si>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</si>
  <si>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</si>
  <si>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</si>
  <si>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</si>
  <si>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</si>
  <si>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</si>
  <si>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</si>
  <si>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</si>
  <si>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</si>
  <si>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</si>
  <si>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</si>
  <si>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</si>
  <si>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</si>
  <si>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</si>
  <si>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</si>
  <si>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</si>
  <si>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</si>
  <si>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</si>
  <si>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</si>
  <si>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</si>
  <si>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</si>
  <si>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</si>
  <si>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</si>
  <si>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</si>
  <si>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</si>
  <si>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</si>
  <si>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</si>
  <si>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</si>
  <si>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</si>
  <si>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</si>
  <si>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</si>
  <si>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</si>
  <si>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</si>
  <si>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</si>
  <si>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</si>
  <si>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</si>
  <si>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</si>
  <si>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</si>
  <si>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</si>
  <si>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</si>
  <si>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</si>
  <si>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</si>
  <si>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</si>
  <si>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</si>
  <si>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</si>
  <si>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</si>
  <si>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</si>
  <si>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</si>
  <si>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</si>
  <si>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</si>
  <si>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</si>
  <si>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</si>
  <si>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</si>
  <si>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</si>
  <si>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</si>
  <si>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</si>
  <si>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</si>
  <si>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</si>
  <si>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</si>
  <si>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</si>
  <si>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</si>
  <si>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</si>
  <si>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</si>
  <si>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</si>
  <si>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</si>
  <si>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</si>
  <si>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</si>
  <si>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</si>
  <si>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</si>
  <si>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</si>
  <si>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</si>
  <si>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</si>
  <si>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</si>
  <si>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</si>
  <si>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</si>
  <si>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</si>
  <si>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</si>
  <si>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</si>
  <si>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</si>
  <si>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</si>
  <si>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</si>
  <si>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</si>
  <si>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</si>
  <si>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</si>
  <si>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</si>
  <si>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</si>
  <si>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</si>
  <si>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</si>
  <si>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</si>
  <si>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</si>
  <si>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</si>
  <si>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</si>
  <si>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</si>
  <si>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</si>
  <si>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</si>
  <si>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</si>
  <si>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</si>
  <si>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</si>
  <si>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</si>
  <si>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</si>
  <si>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</si>
  <si>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</si>
  <si>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</si>
  <si>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</si>
  <si>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</si>
  <si>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</si>
  <si>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</si>
  <si>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</si>
  <si>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</si>
  <si>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</si>
  <si>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</si>
  <si>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</si>
  <si>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</si>
  <si>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</si>
  <si>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</si>
  <si>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</si>
  <si>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</si>
  <si>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</si>
  <si>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</si>
  <si>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</si>
  <si>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</si>
  <si>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</si>
  <si>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</si>
  <si>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</si>
  <si>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</si>
  <si>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</si>
  <si>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</si>
  <si>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</si>
  <si>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</si>
  <si>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</si>
  <si>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</si>
  <si>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</si>
  <si>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</si>
  <si>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</si>
  <si>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</si>
  <si>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</si>
  <si>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</si>
  <si>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</si>
  <si>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</si>
  <si>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</si>
  <si>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</si>
  <si>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</si>
  <si>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</si>
  <si>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</si>
  <si>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</si>
  <si>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</si>
  <si>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</si>
  <si>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</si>
  <si>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</si>
  <si>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</si>
  <si>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</si>
  <si>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</si>
  <si>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</si>
  <si>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</si>
  <si>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</si>
  <si>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</si>
  <si>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</si>
  <si>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</si>
  <si>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</si>
  <si>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</si>
  <si>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</si>
  <si>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</si>
  <si>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</si>
  <si>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</si>
  <si>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</si>
  <si>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</si>
  <si>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</si>
  <si>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</si>
  <si>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</si>
  <si>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</si>
  <si>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</si>
  <si>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</si>
  <si>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</si>
  <si>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</si>
  <si>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</si>
  <si>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</si>
  <si>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</si>
  <si>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</si>
  <si>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</si>
  <si>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</si>
  <si>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</si>
  <si>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</si>
  <si>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</si>
  <si>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</si>
  <si>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</si>
  <si>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</si>
  <si>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</si>
  <si>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</si>
  <si>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</si>
  <si>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</si>
  <si>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</si>
  <si>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</si>
  <si>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</si>
  <si>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</si>
  <si>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</si>
  <si>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</si>
  <si>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</si>
  <si>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</si>
  <si>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</si>
  <si>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</si>
  <si>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</si>
  <si>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</si>
  <si>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</si>
  <si>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</si>
  <si>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</si>
  <si>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</si>
  <si>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</si>
  <si>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</si>
  <si>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</si>
  <si>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</si>
  <si>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</si>
  <si>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</si>
  <si>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</si>
  <si>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</si>
  <si>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</si>
  <si>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</si>
  <si>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</si>
  <si>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</si>
  <si>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</si>
  <si>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</si>
  <si>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</si>
  <si>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</si>
  <si>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</si>
  <si>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</si>
  <si>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</si>
  <si>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</si>
  <si>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</si>
  <si>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</si>
  <si>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</si>
  <si>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</si>
  <si>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</si>
  <si>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</si>
  <si>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</si>
  <si>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</si>
  <si>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</si>
  <si>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</si>
  <si>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</si>
  <si>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</si>
  <si>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</si>
  <si>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</si>
  <si>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</si>
  <si>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</si>
  <si>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</si>
  <si>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</si>
  <si>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</si>
  <si>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</si>
  <si>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</si>
  <si>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</si>
  <si>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</si>
  <si>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</si>
  <si>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</si>
  <si>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</si>
  <si>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</si>
  <si>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</si>
  <si>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</si>
  <si>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</si>
  <si>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</si>
  <si>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</si>
  <si>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</si>
  <si>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</si>
  <si>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</si>
  <si>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</si>
  <si>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</si>
  <si>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</si>
  <si>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</si>
  <si>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</si>
  <si>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</si>
  <si>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</si>
  <si>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</si>
  <si>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</si>
  <si>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</si>
  <si>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</si>
  <si>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</si>
  <si>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</si>
  <si>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</si>
  <si>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</si>
  <si>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</si>
  <si>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</si>
  <si>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</si>
  <si>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</si>
  <si>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</si>
  <si>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</si>
  <si>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</si>
  <si>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</si>
  <si>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</si>
  <si>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</si>
  <si>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</si>
  <si>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</si>
  <si>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</si>
  <si>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</si>
  <si>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</si>
  <si>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</si>
  <si>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</si>
  <si>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</si>
  <si>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</si>
  <si>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</si>
  <si>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</si>
  <si>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</si>
  <si>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</si>
  <si>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</si>
  <si>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</si>
  <si>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</si>
  <si>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</si>
  <si>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</si>
  <si>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</si>
  <si>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</si>
  <si>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</si>
  <si>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</si>
  <si>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</si>
  <si>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</si>
  <si>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</si>
  <si>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</si>
  <si>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</si>
  <si>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</si>
  <si>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</si>
  <si>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</si>
  <si>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</si>
  <si>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</si>
  <si>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</si>
  <si>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</si>
  <si>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</si>
  <si>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</si>
  <si>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</si>
  <si>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</si>
  <si>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</si>
  <si>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</si>
  <si>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</si>
  <si>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</si>
  <si>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</si>
  <si>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</si>
  <si>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</si>
  <si>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</si>
  <si>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</si>
  <si>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</si>
  <si>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</si>
  <si>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</si>
  <si>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</si>
  <si>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</si>
  <si>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</si>
  <si>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</si>
  <si>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</si>
  <si>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</si>
  <si>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</si>
  <si>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</si>
  <si>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</si>
  <si>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</si>
  <si>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</si>
  <si>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</si>
  <si>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</si>
  <si>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</si>
  <si>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</si>
  <si>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</si>
  <si>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</si>
  <si>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</si>
  <si>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</si>
  <si>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</si>
  <si>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</si>
  <si>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</si>
  <si>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</si>
  <si>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</si>
  <si>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</si>
  <si>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</si>
  <si>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</si>
  <si>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</si>
  <si>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</si>
  <si>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</si>
  <si>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</si>
  <si>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</si>
  <si>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</si>
  <si>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</si>
  <si>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</si>
  <si>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</si>
  <si>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</si>
  <si>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</si>
  <si>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</si>
  <si>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</si>
  <si>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</si>
  <si>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</si>
  <si>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</si>
  <si>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</si>
  <si>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</si>
  <si>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</si>
  <si>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</si>
  <si>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</si>
  <si>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</si>
  <si>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</si>
  <si>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</si>
  <si>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</si>
  <si>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</si>
  <si>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</si>
  <si>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</si>
  <si>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</si>
  <si>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</si>
  <si>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</si>
  <si>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</si>
  <si>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</si>
  <si>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</si>
  <si>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</si>
  <si>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</si>
  <si>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</si>
  <si>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</si>
  <si>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</si>
  <si>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</si>
  <si>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</si>
  <si>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</si>
  <si>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</si>
  <si>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</si>
  <si>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</si>
  <si>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</si>
  <si>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</si>
  <si>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</si>
  <si>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</si>
  <si>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</si>
  <si>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</si>
  <si>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</si>
  <si>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</si>
  <si>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</si>
  <si>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</si>
  <si>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</si>
  <si>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</si>
  <si>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</si>
  <si>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</si>
  <si>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</si>
  <si>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</si>
  <si>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</si>
  <si>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</si>
  <si>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</si>
  <si>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</si>
  <si>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</si>
  <si>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</si>
  <si>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</si>
  <si>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</si>
  <si>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</si>
  <si>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</si>
  <si>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</si>
  <si>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</si>
  <si>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</si>
  <si>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</si>
  <si>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</si>
  <si>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</si>
  <si>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</si>
  <si>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</si>
  <si>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</si>
  <si>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</si>
  <si>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</si>
  <si>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</si>
  <si>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</si>
  <si>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</si>
  <si>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</si>
  <si>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</si>
  <si>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</si>
  <si>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</si>
  <si>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</si>
  <si>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</si>
  <si>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</si>
  <si>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</si>
  <si>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</si>
  <si>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</si>
  <si>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</si>
  <si>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</si>
  <si>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</si>
  <si>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</si>
  <si>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</si>
  <si>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</si>
  <si>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</si>
  <si>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</si>
  <si>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</si>
  <si>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</si>
  <si>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</si>
  <si>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</si>
  <si>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</si>
  <si>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</si>
  <si>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</si>
  <si>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</si>
  <si>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</si>
  <si>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</si>
  <si>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</si>
  <si>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</si>
  <si>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</si>
  <si>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</si>
  <si>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</si>
  <si>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</si>
  <si>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</si>
  <si>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</si>
  <si>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</si>
  <si>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</si>
  <si>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</si>
  <si>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</si>
  <si>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</si>
  <si>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</si>
  <si>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</si>
  <si>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</si>
  <si>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</si>
  <si>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</si>
  <si>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</si>
  <si>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</si>
  <si>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</si>
  <si>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</si>
  <si>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</si>
  <si>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</si>
  <si>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</si>
  <si>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</si>
  <si>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</si>
  <si>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</si>
  <si>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</si>
  <si>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</si>
  <si>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</si>
  <si>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</si>
  <si>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</si>
  <si>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</si>
  <si>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</si>
  <si>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</si>
  <si>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</si>
  <si>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</si>
  <si>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</si>
  <si>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</si>
  <si>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</si>
  <si>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</si>
  <si>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</si>
  <si>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</si>
  <si>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</si>
  <si>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</si>
  <si>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</si>
  <si>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</si>
  <si>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</si>
  <si>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</si>
  <si>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</si>
  <si>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</si>
  <si>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</si>
  <si>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</si>
  <si>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</si>
  <si>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</si>
  <si>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</si>
  <si>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</si>
  <si>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</si>
  <si>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</si>
  <si>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</si>
  <si>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</si>
  <si>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</si>
  <si>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</si>
  <si>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</si>
  <si>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</si>
  <si>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</si>
  <si>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</si>
  <si>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</si>
  <si>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</si>
  <si>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</si>
  <si>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</si>
  <si>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</si>
  <si>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</si>
  <si>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</si>
  <si>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</si>
  <si>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</si>
  <si>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</si>
  <si>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</si>
  <si>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</si>
  <si>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</si>
  <si>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</si>
  <si>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</si>
  <si>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</si>
  <si>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</si>
  <si>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</si>
  <si>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</si>
  <si>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</si>
  <si>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</si>
  <si>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</si>
  <si>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</si>
  <si>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</si>
  <si>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</si>
  <si>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</si>
  <si>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</si>
  <si>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</si>
  <si>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</si>
  <si>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</si>
  <si>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</si>
  <si>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</si>
  <si>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</si>
  <si>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</si>
  <si>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</si>
  <si>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</si>
  <si>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</si>
  <si>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</si>
  <si>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</si>
  <si>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</si>
  <si>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</si>
  <si>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</si>
  <si>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</si>
  <si>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</si>
  <si>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</si>
  <si>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</si>
  <si>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</si>
  <si>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</si>
  <si>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</si>
  <si>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</si>
  <si>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</si>
  <si>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</si>
  <si>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</si>
  <si>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</si>
  <si>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</si>
  <si>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</si>
  <si>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</si>
  <si>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</si>
  <si>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</si>
  <si>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</si>
  <si>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</si>
  <si>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</si>
  <si>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</si>
  <si>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</si>
  <si>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</si>
  <si>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</si>
  <si>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</si>
  <si>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</si>
  <si>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</si>
  <si>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</si>
  <si>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</si>
  <si>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</si>
  <si>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</si>
  <si>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</si>
  <si>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</si>
  <si>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</si>
  <si>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</si>
  <si>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</si>
  <si>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</si>
  <si>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</si>
  <si>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</si>
  <si>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</si>
  <si>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</si>
  <si>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</si>
  <si>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</si>
  <si>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</si>
  <si>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</si>
  <si>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</si>
  <si>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</si>
  <si>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</si>
  <si>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</si>
  <si>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</si>
  <si>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</si>
  <si>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</si>
  <si>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</si>
  <si>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</si>
  <si>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</si>
  <si>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</si>
  <si>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</si>
  <si>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</si>
  <si>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</si>
  <si>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</si>
  <si>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</si>
  <si>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</si>
  <si>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</si>
  <si>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</si>
  <si>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</si>
  <si>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</si>
  <si>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</si>
  <si>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</si>
  <si>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</si>
  <si>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</si>
  <si>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</si>
  <si>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</si>
  <si>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</si>
  <si>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</si>
  <si>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</si>
  <si>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</si>
  <si>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</si>
  <si>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</si>
  <si>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</si>
  <si>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</si>
  <si>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</si>
  <si>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</si>
  <si>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</si>
  <si>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</si>
  <si>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</si>
  <si>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</si>
  <si>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</si>
  <si>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</si>
  <si>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</si>
  <si>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</si>
  <si>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</si>
  <si>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</si>
  <si>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</si>
  <si>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</si>
  <si>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</si>
  <si>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</si>
  <si>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</si>
  <si>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</si>
  <si>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</si>
  <si>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</si>
  <si>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</si>
  <si>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</si>
  <si>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</si>
  <si>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</si>
  <si>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</si>
  <si>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</si>
  <si>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</si>
  <si>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</si>
  <si>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</si>
  <si>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</si>
  <si>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</si>
  <si>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</si>
  <si>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</si>
  <si>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</si>
  <si>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</si>
  <si>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</si>
  <si>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</si>
  <si>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</si>
  <si>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</si>
  <si>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</si>
  <si>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</si>
  <si>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</si>
  <si>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</si>
  <si>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</si>
  <si>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</si>
  <si>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</si>
  <si>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</si>
  <si>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</si>
  <si>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</si>
  <si>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</si>
  <si>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</si>
  <si>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</si>
  <si>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</si>
  <si>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</si>
  <si>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</si>
  <si>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</si>
  <si>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</si>
  <si>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</si>
  <si>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</si>
  <si>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</si>
  <si>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</si>
  <si>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</si>
  <si>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</si>
  <si>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</si>
  <si>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</si>
  <si>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</si>
  <si>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</si>
  <si>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</si>
  <si>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</si>
  <si>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</si>
  <si>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</si>
  <si>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</si>
  <si>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</si>
  <si>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</si>
  <si>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</si>
  <si>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</si>
  <si>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</si>
  <si>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</si>
  <si>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</si>
  <si>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</si>
  <si>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</si>
  <si>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</si>
  <si>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</si>
  <si>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</si>
  <si>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</si>
  <si>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</si>
  <si>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</si>
  <si>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</si>
  <si>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</si>
  <si>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</si>
  <si>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</si>
  <si>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</si>
  <si>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</si>
  <si>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</si>
  <si>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</si>
  <si>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</si>
  <si>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</si>
  <si>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</si>
  <si>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</si>
  <si>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</si>
  <si>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</si>
  <si>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</si>
  <si>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</si>
  <si>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</si>
  <si>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</si>
  <si>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</si>
  <si>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</si>
  <si>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</si>
  <si>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</si>
  <si>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</si>
  <si>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</si>
  <si>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</si>
  <si>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</si>
  <si>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</si>
  <si>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</si>
  <si>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</si>
  <si>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</si>
  <si>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</si>
  <si>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</si>
  <si>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</si>
  <si>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</si>
  <si>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</si>
  <si>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</si>
  <si>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</si>
  <si>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</si>
  <si>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</si>
  <si>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</si>
  <si>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</si>
  <si>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</si>
  <si>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</si>
  <si>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</si>
  <si>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</si>
  <si>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</si>
  <si>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</si>
  <si>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</si>
  <si>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</si>
  <si>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</si>
  <si>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</si>
  <si>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</si>
  <si>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</si>
  <si>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</si>
  <si>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</si>
  <si>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</si>
  <si>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</si>
  <si>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</si>
  <si>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</si>
  <si>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</si>
  <si>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</si>
  <si>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</si>
  <si>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</si>
  <si>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</si>
  <si>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</si>
  <si>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</si>
  <si>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</si>
  <si>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</si>
  <si>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</si>
  <si>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</si>
  <si>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</si>
  <si>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</si>
  <si>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</si>
  <si>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</si>
  <si>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</si>
  <si>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</si>
  <si>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</si>
  <si>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</si>
  <si>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</si>
  <si>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</si>
  <si>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</si>
  <si>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</si>
  <si>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</si>
  <si>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</si>
  <si>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</si>
  <si>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</si>
  <si>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</si>
  <si>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</si>
  <si>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</si>
  <si>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</si>
  <si>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</si>
  <si>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</si>
  <si>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</si>
  <si>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</si>
  <si>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</si>
  <si>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</si>
  <si>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</si>
  <si>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</si>
  <si>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</si>
  <si>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</si>
  <si>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</si>
  <si>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</si>
  <si>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</si>
  <si>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</si>
  <si>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</si>
  <si>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</si>
  <si>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</si>
  <si>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</si>
  <si>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</si>
  <si>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</si>
  <si>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</si>
  <si>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</si>
  <si>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</si>
  <si>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</si>
  <si>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</si>
  <si>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</si>
  <si>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</si>
  <si>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</si>
  <si>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</si>
  <si>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</si>
  <si>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</si>
  <si>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</si>
  <si>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</si>
  <si>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</si>
  <si>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</si>
  <si>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</si>
  <si>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</si>
  <si>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</si>
  <si>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</si>
  <si>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</si>
  <si>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</si>
  <si>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</si>
  <si>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</si>
  <si>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</si>
  <si>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</si>
  <si>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</si>
  <si>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</si>
  <si>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</si>
  <si>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</si>
  <si>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</si>
  <si>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</si>
  <si>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</si>
  <si>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</si>
  <si>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</si>
  <si>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</si>
  <si>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</si>
  <si>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</si>
  <si>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</si>
  <si>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</si>
  <si>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</si>
  <si>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</si>
  <si>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</si>
  <si>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</si>
  <si>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</si>
  <si>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</si>
  <si>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</si>
  <si>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</si>
  <si>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</si>
  <si>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</si>
  <si>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</si>
  <si>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</si>
  <si>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</si>
  <si>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</si>
  <si>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</si>
  <si>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</si>
  <si>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</si>
  <si>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</si>
  <si>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</si>
  <si>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</si>
  <si>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</si>
  <si>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</si>
  <si>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</si>
  <si>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</si>
  <si>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</si>
  <si>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</si>
  <si>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</si>
  <si>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</si>
  <si>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</si>
  <si>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</si>
  <si>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</si>
  <si>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</si>
  <si>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</si>
  <si>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</si>
  <si>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</si>
  <si>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</si>
  <si>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</si>
  <si>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</si>
  <si>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</si>
  <si>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</si>
  <si>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</si>
  <si>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</si>
  <si>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</si>
  <si>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</si>
  <si>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</si>
  <si>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</si>
  <si>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</si>
  <si>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</si>
  <si>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</si>
  <si>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</si>
  <si>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</si>
  <si>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</si>
  <si>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</si>
  <si>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</si>
  <si>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</si>
  <si>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</si>
  <si>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</si>
  <si>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</si>
  <si>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</si>
  <si>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</si>
  <si>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</si>
  <si>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</si>
  <si>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</si>
  <si>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</si>
  <si>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</si>
  <si>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</si>
  <si>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</si>
  <si>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</si>
  <si>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</si>
  <si>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</si>
  <si>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</si>
  <si>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</si>
  <si>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</si>
  <si>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</si>
  <si>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</si>
  <si>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</si>
  <si>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</si>
  <si>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</si>
  <si>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</si>
  <si>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</si>
  <si>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</si>
  <si>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</si>
  <si>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</si>
  <si>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</si>
  <si>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</si>
  <si>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</si>
  <si>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</si>
  <si>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</si>
  <si>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</si>
  <si>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</si>
  <si>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</si>
  <si>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</si>
  <si>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</si>
  <si>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</si>
  <si>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</si>
  <si>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</si>
  <si>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</si>
  <si>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</si>
  <si>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</si>
  <si>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</si>
  <si>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</si>
  <si>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</si>
  <si>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</si>
  <si>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</si>
  <si>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</si>
  <si>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</si>
  <si>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</si>
  <si>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</si>
  <si>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</si>
  <si>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</si>
  <si>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</si>
  <si>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</si>
  <si>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</si>
  <si>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</si>
  <si>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</si>
  <si>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</si>
  <si>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</si>
  <si>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</si>
  <si>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</si>
  <si>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</si>
  <si>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</si>
  <si>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</si>
  <si>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</si>
  <si>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</si>
  <si>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</si>
  <si>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</si>
  <si>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</si>
  <si>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</si>
  <si>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</si>
  <si>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</si>
  <si>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</si>
  <si>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</si>
  <si>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</si>
  <si>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</si>
  <si>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</si>
  <si>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</si>
  <si>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</si>
  <si>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</si>
  <si>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</si>
  <si>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</si>
  <si>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</si>
  <si>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</si>
  <si>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</si>
  <si>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</si>
  <si>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</si>
  <si>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</si>
  <si>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</si>
  <si>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</si>
  <si>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</si>
  <si>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</si>
  <si>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</si>
  <si>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</si>
  <si>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</si>
  <si>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</si>
  <si>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</si>
  <si>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</si>
  <si>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</si>
  <si>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</si>
  <si>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</si>
  <si>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</si>
  <si>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</si>
  <si>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</si>
  <si>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</si>
  <si>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</si>
  <si>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</si>
  <si>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</si>
  <si>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</si>
  <si>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</si>
  <si>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</si>
  <si>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</si>
  <si>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</si>
  <si>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</si>
  <si>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</si>
  <si>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</si>
  <si>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</si>
  <si>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</si>
  <si>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</si>
  <si>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</si>
  <si>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</si>
  <si>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</si>
  <si>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</si>
  <si>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</si>
  <si>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</si>
  <si>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</si>
  <si>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</si>
  <si>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</si>
  <si>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</si>
  <si>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</si>
  <si>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</si>
  <si>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</si>
  <si>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</si>
  <si>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</si>
  <si>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</si>
  <si>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</si>
  <si>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</si>
  <si>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</si>
  <si>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</si>
  <si>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</si>
  <si>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</si>
  <si>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</si>
  <si>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</si>
  <si>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</si>
  <si>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</si>
  <si>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</si>
  <si>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</si>
  <si>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</si>
  <si>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</si>
  <si>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</si>
  <si>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</si>
  <si>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</si>
  <si>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</si>
  <si>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</si>
  <si>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</si>
  <si>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</si>
  <si>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</si>
  <si>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</si>
  <si>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</si>
  <si>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</si>
  <si>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</si>
  <si>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</si>
  <si>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</si>
  <si>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</si>
  <si>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</si>
  <si>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</si>
  <si>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</si>
  <si>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</si>
  <si>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</si>
  <si>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</si>
  <si>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</si>
  <si>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</si>
  <si>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</si>
  <si>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</si>
  <si>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</si>
  <si>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</si>
  <si>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</si>
  <si>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</si>
  <si>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</si>
  <si>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</si>
  <si>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</si>
  <si>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</si>
  <si>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</si>
  <si>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</si>
  <si>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</si>
  <si>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</si>
  <si>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</si>
  <si>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</si>
  <si>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</si>
  <si>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</si>
  <si>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</si>
  <si>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</si>
  <si>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</si>
  <si>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</si>
  <si>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</si>
  <si>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</si>
  <si>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</si>
  <si>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</si>
  <si>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</si>
  <si>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</si>
  <si>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</si>
  <si>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</si>
  <si>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</si>
  <si>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</si>
  <si>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</si>
  <si>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</si>
  <si>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</si>
  <si>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</si>
  <si>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</si>
  <si>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</si>
  <si>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</si>
  <si>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</si>
  <si>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</si>
  <si>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</si>
  <si>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</si>
  <si>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</si>
  <si>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</si>
  <si>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</si>
  <si>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</si>
  <si>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</si>
  <si>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</si>
  <si>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</si>
  <si>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</si>
  <si>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</si>
  <si>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</si>
  <si>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</si>
  <si>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</si>
  <si>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</si>
  <si>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</si>
  <si>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</si>
  <si>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</si>
  <si>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</si>
  <si>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</si>
  <si>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</si>
  <si>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</si>
  <si>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</si>
  <si>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</si>
  <si>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</si>
  <si>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</si>
  <si>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</si>
  <si>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</si>
  <si>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</si>
  <si>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</si>
  <si>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</si>
  <si>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</si>
  <si>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</si>
  <si>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</si>
  <si>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</si>
  <si>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</si>
  <si>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</si>
  <si>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</si>
  <si>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</si>
  <si>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</si>
  <si>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</si>
  <si>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</si>
  <si>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</si>
  <si>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</si>
  <si>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</si>
  <si>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</si>
  <si>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</si>
  <si>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</si>
  <si>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</si>
  <si>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</si>
  <si>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</si>
  <si>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</si>
  <si>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</si>
  <si>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</si>
  <si>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</si>
  <si>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</si>
  <si>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</si>
  <si>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</si>
  <si>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</si>
  <si>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</si>
  <si>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</si>
  <si>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</si>
  <si>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</si>
  <si>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</si>
  <si>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</si>
  <si>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</si>
  <si>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</si>
  <si>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</si>
  <si>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</si>
  <si>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</si>
  <si>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</si>
  <si>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</si>
  <si>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</si>
  <si>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</si>
  <si>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</si>
  <si>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</si>
  <si>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</si>
  <si>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</si>
  <si>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</si>
  <si>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</si>
  <si>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</si>
  <si>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</si>
  <si>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</si>
  <si>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</si>
  <si>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</si>
  <si>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</si>
  <si>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</si>
  <si>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</si>
  <si>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</si>
  <si>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</si>
  <si>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</si>
  <si>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</si>
  <si>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</si>
  <si>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</si>
  <si>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</si>
  <si>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</si>
  <si>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</si>
  <si>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</si>
  <si>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</si>
  <si>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</si>
  <si>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</si>
  <si>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</si>
  <si>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</si>
  <si>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</si>
  <si>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</si>
  <si>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</si>
  <si>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</si>
  <si>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</si>
  <si>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</si>
  <si>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</si>
  <si>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</si>
  <si>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</si>
  <si>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</si>
  <si>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</si>
  <si>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</si>
  <si>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</si>
  <si>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</si>
  <si>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</si>
  <si>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</si>
  <si>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</si>
  <si>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</si>
  <si>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</si>
  <si>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</si>
  <si>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</si>
  <si>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</si>
  <si>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</si>
  <si>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</si>
  <si>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</si>
  <si>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</si>
  <si>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</si>
  <si>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</si>
  <si>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</si>
  <si>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</si>
  <si>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</si>
  <si>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</si>
  <si>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</si>
  <si>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</si>
  <si>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</si>
  <si>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</si>
  <si>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</si>
  <si>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</si>
  <si>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</si>
  <si>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</si>
  <si>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</si>
  <si>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</si>
  <si>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</si>
  <si>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</si>
  <si>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</si>
  <si>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</si>
  <si>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</si>
  <si>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</si>
  <si>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</si>
  <si>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</si>
  <si>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</si>
  <si>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</si>
  <si>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</si>
  <si>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</si>
  <si>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</si>
  <si>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</si>
  <si>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</si>
  <si>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</si>
  <si>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</si>
  <si>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</si>
  <si>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</si>
  <si>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</si>
  <si>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</si>
  <si>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</si>
  <si>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</si>
  <si>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</si>
  <si>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</si>
  <si>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</si>
  <si>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</si>
  <si>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</si>
  <si>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</si>
  <si>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</si>
  <si>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</si>
  <si>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</si>
  <si>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</si>
  <si>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</si>
  <si>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</si>
  <si>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</si>
  <si>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</si>
  <si>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</si>
  <si>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</si>
  <si>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</si>
  <si>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</si>
  <si>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</si>
  <si>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</si>
  <si>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</si>
  <si>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</si>
  <si>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</si>
  <si>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</si>
  <si>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</si>
  <si>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</si>
  <si>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</si>
  <si>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</si>
  <si>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</si>
  <si>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</si>
  <si>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</si>
  <si>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</si>
  <si>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</si>
  <si>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</si>
  <si>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</si>
  <si>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</si>
  <si>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</si>
  <si>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</si>
  <si>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</si>
  <si>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</si>
  <si>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</si>
  <si>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</si>
  <si>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</si>
  <si>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</si>
  <si>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</si>
  <si>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</si>
  <si>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</si>
  <si>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</si>
  <si>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</si>
  <si>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</si>
  <si>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</si>
  <si>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</si>
  <si>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</si>
  <si>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</si>
  <si>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</si>
  <si>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</si>
  <si>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</si>
  <si>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</si>
  <si>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</si>
  <si>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</si>
  <si>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</si>
  <si>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</si>
  <si>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</si>
  <si>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</si>
  <si>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</si>
  <si>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</si>
  <si>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</si>
  <si>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</si>
  <si>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</si>
  <si>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</si>
  <si>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</si>
  <si>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</si>
  <si>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</si>
  <si>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</si>
  <si>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</si>
  <si>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</si>
  <si>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</si>
  <si>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</si>
  <si>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</si>
  <si>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</si>
  <si>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</si>
  <si>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</si>
  <si>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</si>
  <si>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</si>
  <si>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</si>
  <si>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</si>
  <si>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</si>
  <si>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</si>
  <si>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</si>
  <si>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</si>
  <si>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</si>
  <si>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</si>
  <si>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</si>
  <si>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</si>
  <si>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</si>
  <si>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</si>
  <si>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</si>
  <si>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</si>
  <si>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</si>
  <si>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</si>
  <si>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</si>
  <si>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</si>
  <si>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</si>
  <si>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</si>
  <si>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</si>
  <si>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</si>
  <si>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</si>
  <si>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</si>
  <si>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</si>
  <si>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</si>
  <si>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</si>
  <si>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</si>
  <si>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</si>
  <si>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</si>
  <si>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</si>
  <si>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</si>
  <si>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</si>
  <si>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</si>
  <si>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</si>
  <si>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</si>
  <si>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</si>
  <si>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</si>
  <si>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</si>
  <si>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</si>
  <si>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</si>
  <si>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</si>
  <si>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</si>
  <si>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</si>
  <si>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</si>
  <si>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</si>
  <si>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</si>
  <si>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</si>
  <si>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</si>
  <si>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</si>
  <si>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</si>
  <si>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</si>
  <si>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</si>
  <si>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</si>
  <si>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</si>
  <si>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</si>
  <si>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</si>
  <si>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</si>
  <si>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</si>
  <si>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</si>
  <si>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</si>
  <si>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</si>
  <si>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</si>
  <si>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</si>
  <si>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</si>
  <si>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</si>
  <si>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</si>
  <si>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</si>
  <si>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</si>
  <si>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</si>
  <si>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</si>
  <si>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</si>
  <si>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</si>
  <si>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</si>
  <si>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</si>
  <si>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</si>
  <si>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</si>
  <si>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</si>
  <si>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</si>
  <si>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</si>
  <si>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</si>
  <si>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</si>
  <si>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</si>
  <si>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</si>
  <si>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</si>
  <si>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</si>
  <si>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</si>
  <si>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</si>
  <si>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</si>
  <si>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</si>
  <si>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</si>
  <si>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</si>
  <si>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</si>
  <si>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</si>
  <si>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</si>
  <si>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</si>
  <si>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</si>
  <si>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</si>
  <si>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</si>
  <si>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</si>
  <si>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</si>
  <si>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</si>
  <si>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</si>
  <si>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</si>
  <si>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</si>
  <si>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</si>
  <si>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</si>
  <si>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</si>
  <si>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</si>
  <si>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</si>
  <si>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</si>
  <si>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</si>
  <si>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</si>
  <si>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</si>
  <si>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</si>
  <si>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</si>
  <si>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</si>
  <si>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</si>
  <si>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</si>
  <si>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</si>
  <si>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</si>
  <si>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</si>
  <si>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</si>
  <si>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</si>
  <si>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</si>
  <si>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</si>
  <si>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</si>
  <si>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</si>
  <si>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</si>
  <si>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</si>
  <si>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</si>
  <si>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</si>
  <si>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</si>
  <si>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</si>
  <si>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</si>
  <si>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</si>
  <si>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</si>
  <si>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</si>
  <si>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</si>
  <si>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</si>
  <si>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</si>
  <si>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</si>
  <si>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</si>
  <si>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</si>
  <si>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</si>
  <si>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</si>
  <si>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</si>
  <si>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</si>
  <si>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</si>
  <si>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</si>
  <si>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</si>
  <si>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</si>
  <si>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</si>
  <si>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</si>
  <si>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</si>
  <si>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</si>
  <si>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</si>
  <si>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</si>
  <si>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</si>
  <si>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</si>
  <si>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</si>
  <si>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</si>
  <si>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</si>
  <si>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</si>
  <si>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</si>
  <si>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</si>
  <si>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</si>
  <si>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</si>
  <si>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</si>
  <si>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</si>
  <si>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</si>
  <si>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</si>
  <si>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</si>
  <si>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</si>
  <si>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</si>
  <si>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</si>
  <si>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</si>
  <si>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</si>
  <si>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</si>
  <si>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</si>
  <si>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</si>
  <si>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</si>
  <si>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</si>
  <si>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</si>
  <si>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</si>
  <si>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</si>
  <si>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</si>
  <si>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</si>
  <si>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</si>
  <si>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</si>
  <si>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</si>
  <si>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</si>
  <si>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</si>
  <si>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</si>
  <si>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</si>
  <si>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</si>
  <si>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</si>
  <si>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</si>
  <si>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</si>
  <si>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</si>
  <si>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</si>
  <si>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</si>
  <si>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</si>
  <si>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</si>
  <si>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</si>
  <si>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</si>
  <si>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</si>
  <si>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</si>
  <si>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</si>
  <si>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</si>
  <si>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</si>
  <si>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</si>
  <si>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</si>
  <si>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</si>
  <si>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</si>
  <si>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</si>
  <si>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</si>
  <si>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</si>
  <si>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</si>
  <si>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</si>
  <si>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</si>
  <si>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</si>
  <si>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</si>
  <si>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</si>
  <si>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</si>
  <si>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</si>
  <si>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</si>
  <si>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</si>
  <si>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</si>
  <si>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</si>
  <si>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</si>
  <si>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</si>
  <si>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</si>
  <si>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</si>
  <si>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</si>
  <si>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</si>
  <si>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</si>
  <si>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</si>
  <si>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</si>
  <si>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</si>
  <si>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</si>
  <si>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</si>
  <si>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</si>
  <si>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</si>
  <si>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</si>
  <si>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</si>
  <si>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</si>
  <si>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</si>
  <si>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</si>
  <si>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</si>
  <si>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</si>
  <si>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</si>
  <si>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</si>
  <si>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</si>
  <si>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</si>
  <si>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</si>
  <si>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</si>
  <si>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</si>
  <si>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</si>
  <si>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</si>
  <si>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</si>
  <si>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</si>
  <si>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</si>
  <si>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</si>
  <si>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</si>
  <si>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</si>
  <si>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</si>
  <si>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</si>
  <si>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</si>
  <si>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</si>
  <si>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</si>
  <si>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</si>
  <si>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</si>
  <si>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</si>
  <si>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</si>
  <si>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</si>
  <si>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</si>
  <si>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</si>
  <si>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</si>
  <si>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</si>
  <si>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</si>
  <si>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</si>
  <si>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</si>
  <si>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</si>
  <si>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</si>
  <si>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</si>
  <si>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</si>
  <si>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</si>
  <si>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</si>
  <si>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</si>
  <si>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</si>
  <si>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</si>
  <si>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</si>
  <si>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</si>
  <si>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</si>
  <si>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</si>
  <si>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</si>
  <si>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</si>
  <si>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</si>
  <si>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</si>
  <si>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</si>
  <si>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</si>
  <si>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</si>
  <si>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</si>
  <si>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</si>
  <si>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</si>
  <si>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</si>
  <si>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</si>
  <si>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</si>
  <si>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</si>
  <si>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</si>
  <si>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</si>
  <si>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</si>
  <si>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</si>
  <si>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</si>
  <si>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</si>
  <si>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</si>
  <si>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</si>
  <si>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</si>
  <si>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</si>
  <si>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</si>
  <si>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</si>
  <si>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</si>
  <si>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</si>
  <si>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</si>
  <si>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</si>
  <si>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</si>
  <si>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</si>
  <si>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</si>
  <si>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</si>
  <si>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</si>
  <si>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</si>
  <si>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</si>
  <si>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</si>
  <si>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</si>
  <si>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</si>
  <si>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</si>
  <si>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</si>
  <si>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</si>
  <si>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</si>
  <si>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</si>
  <si>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</si>
  <si>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</si>
  <si>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</si>
  <si>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</si>
  <si>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</si>
  <si>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</si>
  <si>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</si>
  <si>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</si>
  <si>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</si>
  <si>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</si>
  <si>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</si>
  <si>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</si>
  <si>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</si>
  <si>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</si>
  <si>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</si>
  <si>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</si>
  <si>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</si>
  <si>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</si>
  <si>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</si>
  <si>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</si>
  <si>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</si>
  <si>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</si>
  <si>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</si>
  <si>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</si>
  <si>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</si>
  <si>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</si>
  <si>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</si>
  <si>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</si>
  <si>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</si>
  <si>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</si>
  <si>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</si>
  <si>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</si>
  <si>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</si>
  <si>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</si>
  <si>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</si>
  <si>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</si>
  <si>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</si>
  <si>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</si>
  <si>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</si>
  <si>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</si>
  <si>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</si>
  <si>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</si>
  <si>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</si>
  <si>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</si>
  <si>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</si>
  <si>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</si>
  <si>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</si>
  <si>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</si>
  <si>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</si>
  <si>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</si>
  <si>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</si>
  <si>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</si>
  <si>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</si>
  <si>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</si>
  <si>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</si>
  <si>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</si>
  <si>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</si>
  <si>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</si>
  <si>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</si>
  <si>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</si>
  <si>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</si>
  <si>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</si>
  <si>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</si>
  <si>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</si>
  <si>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</si>
  <si>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</si>
  <si>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</si>
  <si>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</si>
  <si>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</si>
  <si>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</si>
  <si>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</si>
  <si>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</si>
  <si>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</si>
  <si>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</si>
  <si>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</si>
  <si>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</si>
  <si>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</si>
  <si>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</si>
  <si>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</si>
  <si>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</si>
  <si>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</si>
  <si>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</si>
  <si>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</si>
  <si>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</si>
  <si>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</si>
  <si>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</si>
  <si>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</si>
  <si>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</si>
  <si>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</si>
  <si>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</si>
  <si>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</si>
  <si>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</si>
  <si>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</si>
  <si>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</si>
  <si>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</si>
  <si>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</si>
  <si>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</si>
  <si>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</si>
  <si>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</si>
  <si>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</si>
  <si>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</si>
  <si>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</si>
  <si>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</si>
  <si>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</si>
  <si>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</si>
  <si>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</si>
  <si>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</si>
  <si>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</si>
  <si>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</si>
  <si>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</si>
  <si>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</si>
  <si>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</si>
  <si>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</si>
  <si>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</si>
  <si>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</si>
  <si>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</si>
  <si>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</si>
  <si>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</si>
  <si>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</si>
  <si>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</si>
  <si>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</si>
  <si>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</si>
  <si>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</si>
  <si>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</si>
  <si>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</si>
  <si>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</si>
  <si>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</si>
  <si>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</si>
  <si>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</si>
  <si>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</si>
  <si>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</si>
  <si>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</si>
  <si>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</si>
  <si>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</si>
  <si>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</si>
  <si>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</si>
  <si>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</si>
  <si>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</si>
  <si>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</si>
  <si>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</si>
  <si>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</si>
  <si>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</si>
  <si>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</si>
  <si>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</si>
  <si>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</si>
  <si>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</si>
  <si>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</si>
  <si>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</si>
  <si>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</si>
  <si>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</si>
  <si>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</si>
  <si>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</si>
  <si>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</si>
  <si>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</si>
  <si>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</si>
  <si>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</si>
  <si>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</si>
  <si>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</si>
  <si>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</si>
  <si>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</si>
  <si>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</si>
  <si>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</si>
  <si>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</si>
  <si>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</si>
  <si>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</si>
  <si>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</si>
  <si>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</si>
  <si>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</si>
  <si>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</si>
  <si>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</si>
  <si>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</si>
  <si>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</si>
  <si>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</si>
  <si>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</si>
  <si>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</si>
  <si>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</si>
  <si>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</si>
  <si>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</si>
  <si>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</si>
  <si>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</si>
  <si>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</si>
  <si>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</si>
  <si>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</si>
  <si>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</si>
  <si>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</si>
  <si>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</si>
  <si>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</si>
  <si>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</si>
  <si>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</si>
  <si>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</si>
  <si>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</si>
  <si>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</si>
  <si>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</si>
  <si>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</si>
  <si>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</si>
  <si>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</si>
  <si>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</si>
  <si>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</si>
  <si>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</si>
  <si>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</si>
  <si>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</si>
  <si>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</si>
  <si>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</si>
  <si>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</si>
  <si>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</si>
  <si>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</si>
  <si>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</si>
  <si>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</si>
  <si>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</si>
  <si>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</si>
  <si>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</si>
  <si>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</si>
  <si>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</si>
  <si>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</si>
  <si>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</si>
  <si>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</si>
  <si>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</si>
  <si>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</si>
  <si>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</si>
  <si>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</si>
  <si>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</si>
  <si>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</si>
  <si>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</si>
  <si>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</si>
  <si>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</si>
  <si>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</si>
  <si>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</si>
  <si>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</si>
  <si>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</si>
  <si>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</si>
  <si>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</si>
  <si>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</si>
  <si>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</si>
  <si>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</si>
  <si>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</si>
  <si>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</si>
  <si>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</si>
  <si>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</si>
  <si>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</si>
  <si>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</si>
  <si>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</si>
  <si>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</si>
  <si>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</si>
  <si>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</si>
  <si>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</si>
  <si>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</si>
  <si>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</si>
  <si>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</si>
  <si>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</si>
  <si>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</si>
  <si>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</si>
  <si>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</si>
  <si>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</si>
  <si>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</si>
  <si>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</si>
  <si>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</si>
  <si>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</si>
  <si>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</si>
  <si>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</si>
  <si>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</si>
  <si>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</si>
  <si>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</si>
  <si>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</si>
  <si>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</si>
  <si>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</si>
  <si>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</si>
  <si>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</si>
  <si>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</si>
  <si>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</si>
  <si>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</si>
  <si>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</si>
  <si>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</si>
  <si>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</si>
  <si>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</si>
  <si>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</si>
  <si>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</si>
  <si>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</si>
  <si>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</si>
  <si>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</si>
  <si>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</si>
  <si>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</si>
  <si>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</si>
  <si>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</si>
  <si>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</si>
  <si>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</si>
  <si>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</si>
  <si>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</si>
  <si>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</si>
  <si>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</si>
  <si>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</si>
  <si>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</si>
  <si>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</si>
  <si>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</si>
  <si>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</si>
  <si>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</si>
  <si>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</si>
  <si>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</si>
  <si>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</si>
  <si>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</si>
  <si>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</si>
  <si>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</si>
  <si>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</si>
  <si>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</si>
  <si>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</si>
  <si>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</si>
  <si>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</si>
  <si>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</si>
  <si>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</si>
  <si>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</si>
  <si>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</si>
  <si>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</si>
  <si>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</si>
  <si>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</si>
  <si>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</si>
  <si>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</si>
  <si>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</si>
  <si>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</si>
  <si>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</si>
  <si>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</si>
  <si>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</si>
  <si>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</si>
  <si>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</si>
  <si>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</si>
  <si>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</si>
  <si>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</si>
  <si>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</si>
  <si>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</si>
  <si>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</si>
  <si>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</si>
  <si>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</si>
  <si>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</si>
  <si>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</si>
  <si>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</si>
  <si>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</si>
  <si>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</si>
  <si>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</si>
  <si>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</si>
  <si>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</si>
  <si>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</si>
  <si>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</si>
  <si>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</si>
  <si>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</si>
  <si>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</si>
  <si>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</si>
  <si>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</si>
  <si>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</si>
  <si>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</si>
  <si>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</si>
  <si>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</si>
  <si>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</si>
  <si>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</si>
  <si>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</si>
  <si>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</si>
  <si>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</si>
  <si>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</si>
  <si>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</si>
  <si>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</si>
  <si>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</si>
  <si>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</si>
  <si>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</si>
  <si>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</si>
  <si>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</si>
  <si>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</si>
  <si>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</si>
  <si>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</si>
  <si>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</si>
  <si>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</si>
  <si>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</si>
  <si>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</si>
  <si>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</si>
  <si>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</si>
  <si>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</si>
  <si>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</si>
  <si>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</si>
  <si>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</si>
  <si>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</si>
  <si>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</si>
  <si>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</si>
  <si>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</si>
  <si>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</si>
  <si>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</si>
  <si>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</si>
  <si>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</si>
  <si>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</si>
  <si>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</si>
  <si>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</si>
  <si>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</si>
  <si>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</si>
  <si>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</si>
  <si>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</si>
  <si>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</si>
  <si>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</si>
  <si>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</si>
  <si>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</si>
  <si>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</si>
  <si>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</si>
  <si>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</si>
  <si>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</si>
  <si>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</si>
  <si>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</si>
  <si>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</si>
  <si>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</si>
  <si>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</si>
  <si>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</si>
  <si>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</si>
  <si>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</si>
  <si>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</si>
  <si>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</si>
  <si>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</si>
  <si>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</si>
  <si>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</si>
  <si>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</si>
  <si>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</si>
  <si>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</si>
  <si>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</si>
  <si>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</si>
  <si>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</si>
  <si>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</si>
  <si>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</si>
  <si>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</si>
  <si>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</si>
  <si>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</si>
  <si>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</si>
  <si>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</si>
  <si>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</si>
  <si>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</si>
  <si>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</si>
  <si>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</si>
  <si>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</si>
  <si>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</si>
  <si>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</si>
  <si>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</si>
  <si>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</si>
  <si>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</si>
  <si>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</si>
  <si>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</si>
  <si>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</si>
  <si>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</si>
  <si>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</si>
  <si>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</si>
  <si>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</si>
  <si>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</si>
  <si>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</si>
  <si>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</si>
  <si>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</si>
  <si>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</si>
  <si>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</si>
  <si>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</si>
  <si>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</si>
  <si>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</si>
  <si>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</si>
  <si>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</si>
  <si>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</si>
  <si>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</si>
  <si>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</si>
  <si>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</si>
  <si>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</si>
  <si>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</si>
  <si>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</si>
  <si>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</si>
  <si>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</si>
  <si>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</si>
  <si>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</si>
  <si>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</si>
  <si>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</si>
  <si>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</si>
  <si>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</si>
  <si>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</si>
  <si>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</si>
  <si>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</si>
  <si>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</si>
  <si>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</si>
  <si>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</si>
  <si>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</si>
  <si>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</si>
  <si>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</si>
  <si>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</si>
  <si>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</si>
  <si>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</si>
  <si>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</si>
  <si>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</si>
  <si>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</si>
  <si>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</si>
  <si>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</si>
  <si>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</si>
  <si>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</si>
  <si>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</si>
  <si>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</si>
  <si>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</si>
  <si>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</si>
  <si>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</si>
  <si>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</si>
  <si>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</si>
  <si>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</si>
  <si>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</si>
  <si>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</si>
  <si>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</si>
  <si>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</si>
  <si>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</si>
  <si>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</si>
  <si>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</si>
  <si>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</si>
  <si>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</si>
  <si>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</si>
  <si>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</si>
  <si>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</si>
  <si>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</si>
  <si>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</si>
  <si>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</si>
  <si>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</si>
  <si>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</si>
  <si>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</si>
  <si>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</si>
  <si>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</si>
  <si>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</si>
  <si>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</si>
  <si>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</si>
  <si>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</si>
  <si>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</si>
  <si>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</si>
  <si>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</si>
  <si>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</si>
  <si>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</si>
  <si>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</si>
  <si>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</si>
  <si>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</si>
  <si>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</si>
  <si>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</si>
  <si>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</si>
  <si>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</si>
  <si>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</si>
  <si>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</si>
  <si>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</si>
  <si>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</si>
  <si>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</si>
  <si>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</si>
  <si>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</si>
  <si>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</si>
  <si>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</si>
  <si>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</si>
  <si>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</si>
  <si>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</si>
  <si>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</si>
  <si>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</si>
  <si>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</si>
  <si>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</si>
  <si>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</si>
  <si>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</si>
  <si>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</si>
  <si>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</si>
  <si>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</si>
  <si>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</si>
  <si>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</si>
  <si>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</si>
  <si>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</si>
  <si>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</si>
  <si>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</si>
  <si>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</si>
  <si>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</si>
  <si>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</si>
  <si>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</si>
  <si>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</si>
  <si>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</si>
  <si>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</si>
  <si>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</si>
  <si>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</si>
  <si>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</si>
  <si>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</si>
  <si>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</si>
  <si>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</si>
  <si>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</si>
  <si>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</si>
  <si>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</si>
  <si>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</si>
  <si>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</si>
  <si>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</si>
  <si>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</si>
  <si>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</si>
  <si>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</si>
  <si>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</si>
  <si>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</si>
  <si>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</si>
  <si>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</si>
  <si>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</si>
  <si>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</si>
  <si>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</si>
  <si>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</si>
  <si>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</si>
  <si>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</si>
  <si>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</si>
  <si>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</si>
  <si>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</si>
  <si>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</si>
  <si>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</si>
  <si>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</si>
  <si>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</si>
  <si>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</si>
  <si>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</si>
  <si>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</si>
  <si>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</si>
  <si>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</si>
  <si>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</si>
  <si>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</si>
  <si>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</si>
  <si>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</si>
  <si>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</si>
  <si>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</si>
  <si>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</si>
  <si>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</si>
  <si>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</si>
  <si>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</si>
  <si>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</si>
  <si>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</si>
  <si>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</si>
  <si>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</si>
  <si>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</si>
  <si>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</si>
  <si>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</si>
  <si>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</si>
  <si>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</si>
  <si>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</si>
  <si>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</si>
  <si>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</si>
  <si>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</si>
  <si>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</si>
  <si>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</si>
  <si>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</si>
  <si>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</si>
  <si>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</si>
  <si>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</si>
  <si>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</si>
  <si>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</si>
  <si>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</si>
  <si>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</si>
  <si>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</si>
  <si>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</si>
  <si>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</si>
  <si>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</si>
  <si>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</si>
  <si>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</si>
  <si>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</si>
  <si>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</si>
  <si>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</si>
  <si>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</si>
  <si>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</si>
  <si>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</si>
  <si>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</si>
  <si>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</si>
  <si>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</si>
  <si>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</si>
  <si>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</si>
  <si>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</si>
  <si>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</si>
  <si>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</si>
  <si>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</si>
  <si>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</si>
  <si>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</si>
  <si>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</si>
  <si>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</si>
  <si>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</si>
  <si>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</si>
  <si>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</si>
  <si>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</si>
  <si>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</si>
  <si>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</si>
  <si>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</si>
  <si>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</si>
  <si>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</si>
  <si>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</si>
  <si>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</si>
  <si>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</si>
  <si>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</si>
  <si>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</si>
  <si>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</si>
  <si>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</si>
  <si>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</si>
  <si>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</si>
  <si>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</si>
  <si>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</si>
  <si>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</si>
  <si>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</si>
  <si>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</si>
  <si>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</si>
  <si>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</si>
  <si>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</si>
  <si>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</si>
  <si>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</si>
  <si>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</si>
  <si>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</si>
  <si>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</si>
  <si>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</si>
  <si>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</si>
  <si>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</si>
  <si>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</si>
  <si>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</si>
  <si>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</si>
  <si>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</si>
  <si>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</si>
  <si>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</si>
  <si>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</si>
  <si>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</si>
  <si>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</si>
  <si>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</si>
  <si>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</si>
  <si>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</si>
  <si>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</si>
  <si>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</si>
  <si>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</si>
  <si>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</si>
  <si>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</si>
  <si>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</si>
  <si>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</si>
  <si>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</si>
  <si>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</si>
  <si>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</si>
  <si>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</si>
  <si>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</si>
  <si>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</si>
  <si>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</si>
  <si>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</si>
  <si>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</si>
  <si>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</si>
  <si>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</si>
  <si>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</si>
  <si>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</si>
  <si>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</si>
  <si>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</si>
  <si>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</si>
  <si>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</si>
  <si>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</si>
  <si>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</si>
  <si>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</si>
  <si>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</si>
  <si>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</si>
  <si>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</si>
  <si>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</si>
  <si>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</si>
  <si>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</si>
  <si>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</si>
  <si>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</si>
  <si>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</si>
  <si>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</si>
  <si>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</si>
  <si>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</si>
  <si>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</si>
  <si>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</si>
  <si>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</si>
  <si>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</si>
  <si>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</si>
  <si>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</si>
  <si>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</si>
  <si>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</si>
  <si>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</si>
  <si>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</si>
  <si>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</si>
  <si>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</si>
  <si>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</si>
  <si>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</si>
  <si>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</si>
  <si>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</si>
  <si>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</si>
  <si>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</si>
  <si>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</si>
  <si>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</si>
  <si>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</si>
  <si>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</si>
  <si>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</si>
  <si>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</si>
  <si>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</si>
  <si>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</si>
  <si>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</si>
  <si>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</si>
  <si>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</si>
  <si>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</si>
  <si>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</si>
  <si>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</si>
  <si>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</si>
  <si>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</si>
  <si>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</si>
  <si>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</si>
  <si>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</si>
  <si>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</si>
  <si>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</si>
  <si>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</si>
  <si>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</si>
  <si>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</si>
  <si>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</si>
  <si>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</si>
  <si>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</si>
  <si>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</si>
  <si>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</si>
  <si>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</si>
  <si>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</si>
  <si>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</si>
  <si>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</si>
  <si>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</si>
  <si>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</si>
  <si>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</si>
  <si>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</si>
  <si>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</si>
  <si>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</si>
  <si>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</si>
  <si>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</si>
  <si>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</si>
  <si>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</si>
  <si>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</si>
  <si>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</si>
  <si>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</si>
  <si>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</si>
  <si>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</si>
  <si>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</si>
  <si>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</si>
  <si>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</si>
  <si>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</si>
  <si>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</si>
  <si>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</si>
  <si>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</si>
  <si>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</si>
  <si>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</si>
  <si>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</si>
  <si>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</si>
  <si>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</si>
  <si>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</si>
  <si>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</si>
  <si>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</si>
  <si>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</si>
  <si>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</si>
  <si>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</si>
  <si>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</si>
  <si>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</si>
  <si>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</si>
  <si>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</si>
  <si>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</si>
  <si>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</si>
  <si>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</si>
  <si>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</si>
  <si>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</si>
  <si>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</si>
  <si>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</si>
  <si>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</si>
  <si>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</si>
  <si>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</si>
  <si>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</si>
  <si>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</si>
  <si>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</si>
  <si>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</si>
  <si>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</si>
  <si>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</si>
  <si>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</si>
  <si>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</si>
  <si>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</si>
  <si>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</si>
  <si>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</si>
  <si>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</si>
  <si>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</si>
  <si>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</si>
  <si>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</si>
  <si>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</si>
  <si>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</si>
  <si>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</si>
  <si>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</si>
  <si>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</si>
  <si>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</si>
  <si>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</si>
  <si>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</si>
  <si>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</si>
  <si>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</si>
  <si>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</si>
  <si>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</si>
  <si>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</si>
  <si>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</si>
  <si>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</si>
  <si>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</si>
  <si>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</si>
  <si>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</si>
  <si>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</si>
  <si>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</si>
  <si>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</si>
  <si>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</si>
  <si>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</si>
  <si>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</si>
  <si>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</si>
  <si>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</si>
  <si>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</si>
  <si>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</si>
  <si>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</si>
  <si>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</si>
  <si>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</si>
  <si>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</si>
  <si>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</si>
  <si>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</si>
  <si>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</si>
  <si>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</si>
  <si>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</si>
  <si>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</si>
  <si>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</si>
  <si>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</si>
  <si>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</si>
  <si>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</si>
  <si>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</si>
  <si>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</si>
  <si>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</si>
  <si>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</si>
  <si>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</si>
  <si>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</si>
  <si>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</si>
  <si>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</si>
  <si>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</si>
  <si>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</si>
  <si>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</si>
  <si>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</si>
  <si>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</si>
  <si>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</si>
  <si>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</si>
  <si>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</si>
  <si>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</si>
  <si>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</si>
  <si>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</si>
  <si>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</si>
  <si>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</si>
  <si>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</si>
  <si>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</si>
  <si>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</si>
  <si>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</si>
  <si>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</si>
  <si>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</si>
  <si>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</si>
  <si>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</si>
  <si>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</si>
  <si>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</si>
  <si>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</si>
  <si>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</si>
  <si>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</si>
  <si>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</si>
  <si>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</si>
  <si>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</si>
  <si>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</si>
  <si>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</si>
  <si>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</si>
  <si>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</si>
  <si>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</si>
  <si>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</si>
  <si>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</si>
  <si>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</si>
  <si>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</si>
  <si>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</si>
  <si>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</si>
  <si>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</si>
  <si>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</si>
  <si>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</si>
  <si>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</si>
  <si>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</si>
  <si>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</si>
  <si>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</si>
  <si>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</si>
  <si>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</si>
  <si>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</si>
  <si>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</si>
  <si>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</si>
  <si>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</si>
  <si>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</si>
  <si>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</si>
  <si>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</si>
  <si>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</si>
  <si>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</si>
  <si>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</si>
  <si>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</si>
  <si>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</si>
  <si>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</si>
  <si>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</si>
  <si>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</si>
  <si>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</si>
  <si>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</si>
  <si>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</si>
  <si>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</si>
  <si>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</si>
  <si>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</si>
  <si>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</si>
  <si>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</si>
  <si>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</si>
  <si>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</si>
  <si>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</si>
  <si>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</si>
  <si>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</si>
  <si>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</si>
  <si>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</si>
  <si>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</si>
  <si>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</si>
  <si>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</si>
  <si>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</si>
  <si>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</si>
  <si>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</si>
  <si>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</si>
  <si>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</si>
  <si>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</si>
  <si>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</si>
  <si>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</si>
  <si>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</si>
  <si>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</si>
  <si>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</si>
  <si>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</si>
  <si>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</si>
  <si>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</si>
  <si>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</si>
  <si>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</si>
  <si>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</si>
  <si>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</si>
  <si>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</si>
  <si>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</si>
  <si>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</si>
  <si>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</si>
  <si>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</si>
  <si>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</si>
  <si>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</si>
  <si>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</si>
  <si>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</si>
  <si>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</si>
  <si>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</si>
  <si>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</si>
  <si>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</si>
  <si>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</si>
  <si>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</si>
  <si>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</si>
  <si>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</si>
  <si>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</si>
  <si>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</si>
  <si>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</si>
  <si>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</si>
  <si>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</si>
  <si>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</si>
  <si>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</si>
  <si>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</si>
  <si>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</si>
  <si>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</si>
  <si>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</si>
  <si>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</si>
  <si>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</si>
  <si>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</si>
  <si>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</si>
  <si>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</si>
  <si>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</si>
  <si>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</si>
  <si>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</si>
  <si>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</si>
  <si>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</si>
  <si>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</si>
  <si>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</si>
  <si>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</si>
  <si>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</si>
  <si>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</si>
  <si>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</si>
  <si>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</si>
  <si>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</si>
  <si>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</si>
  <si>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</si>
  <si>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</si>
  <si>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</si>
  <si>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</si>
  <si>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</si>
  <si>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</si>
  <si>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</si>
  <si>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</si>
  <si>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</si>
  <si>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</si>
  <si>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</si>
  <si>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</si>
  <si>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</si>
  <si>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</si>
  <si>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</si>
  <si>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</si>
  <si>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</si>
  <si>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</si>
  <si>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</si>
  <si>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</si>
  <si>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</si>
  <si>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</si>
  <si>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</si>
  <si>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</si>
  <si>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</si>
  <si>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</si>
  <si>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</si>
  <si>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</si>
  <si>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</si>
  <si>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</si>
  <si>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</si>
  <si>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</si>
  <si>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</si>
  <si>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</si>
  <si>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</si>
  <si>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</si>
  <si>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</si>
  <si>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</si>
  <si>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</si>
  <si>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</si>
  <si>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</si>
  <si>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</si>
  <si>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</si>
  <si>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</si>
  <si>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</si>
  <si>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</si>
  <si>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</si>
  <si>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</si>
  <si>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</si>
  <si>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</si>
  <si>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</si>
  <si>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</si>
  <si>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</si>
  <si>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</si>
  <si>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</si>
  <si>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</si>
  <si>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</si>
  <si>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</si>
  <si>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</si>
  <si>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</si>
  <si>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</si>
  <si>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</si>
  <si>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</si>
  <si>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</si>
  <si>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</si>
  <si>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</si>
  <si>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</si>
  <si>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</si>
  <si>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</si>
  <si>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</si>
  <si>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</si>
  <si>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</si>
  <si>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</si>
  <si>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</si>
  <si>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</si>
  <si>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</si>
  <si>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</si>
  <si>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</si>
  <si>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</si>
  <si>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</si>
  <si>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</si>
  <si>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</si>
  <si>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</si>
  <si>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</si>
  <si>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</si>
  <si>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</si>
  <si>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</si>
  <si>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</si>
  <si>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</si>
  <si>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</si>
  <si>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</si>
  <si>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</si>
  <si>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</si>
  <si>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</si>
  <si>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</si>
  <si>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</si>
  <si>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</si>
  <si>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</si>
  <si>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</si>
  <si>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</si>
  <si>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</si>
  <si>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</si>
  <si>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</si>
  <si>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</si>
  <si>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</si>
  <si>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</si>
  <si>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</si>
  <si>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</si>
  <si>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</si>
  <si>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</si>
  <si>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</si>
  <si>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</si>
  <si>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</si>
  <si>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</si>
  <si>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</si>
  <si>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</si>
  <si>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</si>
  <si>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</si>
  <si>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</si>
  <si>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</si>
  <si>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</si>
  <si>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</si>
  <si>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</si>
  <si>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</si>
  <si>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</si>
  <si>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</si>
  <si>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</si>
  <si>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</si>
  <si>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</si>
  <si>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</si>
  <si>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</si>
  <si>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</si>
  <si>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</si>
  <si>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</si>
  <si>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</si>
  <si>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</si>
  <si>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</si>
  <si>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</si>
  <si>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</si>
  <si>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</si>
  <si>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</si>
  <si>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</si>
  <si>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</si>
  <si>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</si>
  <si>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</si>
  <si>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</si>
  <si>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</si>
  <si>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</si>
  <si>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</si>
  <si>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</si>
  <si>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</si>
  <si>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</si>
  <si>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</si>
  <si>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</si>
  <si>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</si>
  <si>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</si>
  <si>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</si>
  <si>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</si>
  <si>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</si>
  <si>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</si>
  <si>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</si>
  <si>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</si>
  <si>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</si>
  <si>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</si>
  <si>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</si>
  <si>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</si>
  <si>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</si>
  <si>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</si>
  <si>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</si>
  <si>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</si>
  <si>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</si>
  <si>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</si>
  <si>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</si>
  <si>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</si>
  <si>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</si>
  <si>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</si>
  <si>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</si>
  <si>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</si>
  <si>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</si>
  <si>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</si>
  <si>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</si>
  <si>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</si>
  <si>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</si>
  <si>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</si>
  <si>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</si>
  <si>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</si>
  <si>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</si>
  <si>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</si>
  <si>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</si>
  <si>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</si>
  <si>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</si>
  <si>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</si>
  <si>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</si>
  <si>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</si>
  <si>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</si>
  <si>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</si>
  <si>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</si>
  <si>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</si>
  <si>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</si>
  <si>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</si>
  <si>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</si>
  <si>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</si>
  <si>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</si>
  <si>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</si>
  <si>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</si>
  <si>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</si>
  <si>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</si>
  <si>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</si>
  <si>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</si>
  <si>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</si>
  <si>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</si>
  <si>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</si>
  <si>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</si>
  <si>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</si>
  <si>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</si>
  <si>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</si>
  <si>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</si>
  <si>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</si>
  <si>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</si>
  <si>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</si>
  <si>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</si>
  <si>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</si>
  <si>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</si>
  <si>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</si>
  <si>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</si>
  <si>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</si>
  <si>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</si>
  <si>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</si>
  <si>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</si>
  <si>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</si>
  <si>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</si>
  <si>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</si>
  <si>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</si>
  <si>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</si>
  <si>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</si>
  <si>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</si>
  <si>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</si>
  <si>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</si>
  <si>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</si>
  <si>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</si>
  <si>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</si>
  <si>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</si>
  <si>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</si>
  <si>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</si>
  <si>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</si>
  <si>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</si>
  <si>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</si>
  <si>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</si>
  <si>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</si>
  <si>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</si>
  <si>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</si>
  <si>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</si>
  <si>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</si>
  <si>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</si>
  <si>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</si>
  <si>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</si>
  <si>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</si>
  <si>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</si>
  <si>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</si>
  <si>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</si>
  <si>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</si>
  <si>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</si>
  <si>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</si>
  <si>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</si>
  <si>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</si>
  <si>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</si>
  <si>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</si>
  <si>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</si>
  <si>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</si>
  <si>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</si>
  <si>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</si>
  <si>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</si>
  <si>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</si>
  <si>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</si>
  <si>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</si>
  <si>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</si>
  <si>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</si>
  <si>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</si>
  <si>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</si>
  <si>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</si>
  <si>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</si>
  <si>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</si>
  <si>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</si>
  <si>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</si>
  <si>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</si>
  <si>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</si>
  <si>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</si>
  <si>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</si>
  <si>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</si>
  <si>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</si>
  <si>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</si>
  <si>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</si>
  <si>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</si>
  <si>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</si>
  <si>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</si>
  <si>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</si>
  <si>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</si>
  <si>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</si>
  <si>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</si>
  <si>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</si>
  <si>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</si>
  <si>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</si>
  <si>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</si>
  <si>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</si>
  <si>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</si>
  <si>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</si>
  <si>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</si>
  <si>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</si>
  <si>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</si>
  <si>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</si>
  <si>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</si>
  <si>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</si>
  <si>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</si>
  <si>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</si>
  <si>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</si>
  <si>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</si>
  <si>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</si>
  <si>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</si>
  <si>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</si>
  <si>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</si>
  <si>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</si>
  <si>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</si>
  <si>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</si>
  <si>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</si>
  <si>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</si>
  <si>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</si>
  <si>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</si>
  <si>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</si>
  <si>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</si>
  <si>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</si>
  <si>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</si>
  <si>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</si>
  <si>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</si>
  <si>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</si>
  <si>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</si>
  <si>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</si>
  <si>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</si>
  <si>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</si>
  <si>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</si>
  <si>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</si>
  <si>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</si>
  <si>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</si>
  <si>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</si>
  <si>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</si>
  <si>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</si>
  <si>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</si>
  <si>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</si>
  <si>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</si>
  <si>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</si>
  <si>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</si>
  <si>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</si>
  <si>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</si>
  <si>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</si>
  <si>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</si>
  <si>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</si>
  <si>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</si>
  <si>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</si>
  <si>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</si>
  <si>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</si>
  <si>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</si>
  <si>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</si>
  <si>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</si>
  <si>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</si>
  <si>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</si>
  <si>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</si>
  <si>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</si>
  <si>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</si>
  <si>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</si>
  <si>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</si>
  <si>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</si>
  <si>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</si>
  <si>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</si>
  <si>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</si>
  <si>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</si>
  <si>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</si>
  <si>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</si>
  <si>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</si>
  <si>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</si>
  <si>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</si>
  <si>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</si>
  <si>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</si>
  <si>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</si>
  <si>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</si>
  <si>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</si>
  <si>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</si>
  <si>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</si>
  <si>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</si>
  <si>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</si>
  <si>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</si>
  <si>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</si>
  <si>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</si>
  <si>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</si>
  <si>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</si>
  <si>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</si>
  <si>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</si>
  <si>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</si>
  <si>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</si>
  <si>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</si>
  <si>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</si>
  <si>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</si>
  <si>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</si>
  <si>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</si>
  <si>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</si>
  <si>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</si>
  <si>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</si>
  <si>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</si>
  <si>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</si>
  <si>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</si>
  <si>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</si>
  <si>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</si>
  <si>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</si>
  <si>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</si>
  <si>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</si>
  <si>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</si>
  <si>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</si>
  <si>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</si>
  <si>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</si>
  <si>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</si>
  <si>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</si>
  <si>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</si>
  <si>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</si>
  <si>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</si>
  <si>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</si>
  <si>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</si>
  <si>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</si>
  <si>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</si>
  <si>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</si>
  <si>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</si>
  <si>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</si>
  <si>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</si>
  <si>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</si>
  <si>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</si>
  <si>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</si>
  <si>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</si>
  <si>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</si>
  <si>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</si>
  <si>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</si>
  <si>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</si>
  <si>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</si>
  <si>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</si>
  <si>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</si>
  <si>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</si>
  <si>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</si>
  <si>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</si>
  <si>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</si>
  <si>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</si>
  <si>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</si>
  <si>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</si>
  <si>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</si>
  <si>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</si>
  <si>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</si>
  <si>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</si>
  <si>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</si>
  <si>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</si>
  <si>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</si>
  <si>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</si>
  <si>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</si>
  <si>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</si>
  <si>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</si>
  <si>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</si>
  <si>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</si>
  <si>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</si>
  <si>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</si>
  <si>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</si>
  <si>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</si>
  <si>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</si>
  <si>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</si>
  <si>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</si>
  <si>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</si>
  <si>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</si>
  <si>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</si>
  <si>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</si>
  <si>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</si>
  <si>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</si>
  <si>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</si>
  <si>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</si>
  <si>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</si>
  <si>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</si>
  <si>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</si>
  <si>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</si>
  <si>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</si>
  <si>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</si>
  <si>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</si>
  <si>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</si>
  <si>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</si>
  <si>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</si>
  <si>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</si>
  <si>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</si>
  <si>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</si>
  <si>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</si>
  <si>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</si>
  <si>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</si>
  <si>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</si>
  <si>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</si>
  <si>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</si>
  <si>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</si>
  <si>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</si>
  <si>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</si>
  <si>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</si>
  <si>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</si>
  <si>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</si>
  <si>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</si>
  <si>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</si>
  <si>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</si>
  <si>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</si>
  <si>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</si>
  <si>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</si>
  <si>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</si>
  <si>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</si>
  <si>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</si>
  <si>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</si>
  <si>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</si>
  <si>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</si>
  <si>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</si>
  <si>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</si>
  <si>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</si>
  <si>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</si>
  <si>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</si>
  <si>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</si>
  <si>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</si>
  <si>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</si>
  <si>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</si>
  <si>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</si>
  <si>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</si>
  <si>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</si>
  <si>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</si>
  <si>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</si>
  <si>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</si>
  <si>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</si>
  <si>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</si>
  <si>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</si>
  <si>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</si>
  <si>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</si>
  <si>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</si>
  <si>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</si>
  <si>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</si>
  <si>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</si>
  <si>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</si>
  <si>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</si>
  <si>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</si>
  <si>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</si>
  <si>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</si>
  <si>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</si>
  <si>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</si>
  <si>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</si>
  <si>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</si>
  <si>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</si>
  <si>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</si>
  <si>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</si>
  <si>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</si>
  <si>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</si>
  <si>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</si>
  <si>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</si>
  <si>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</si>
  <si>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</si>
  <si>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</si>
  <si>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</si>
  <si>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</si>
  <si>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</si>
  <si>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</si>
  <si>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</si>
  <si>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</si>
  <si>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</si>
  <si>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</si>
  <si>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</si>
  <si>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</si>
  <si>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</si>
  <si>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</si>
  <si>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</si>
  <si>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</si>
  <si>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</si>
  <si>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</si>
  <si>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</si>
  <si>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</si>
  <si>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</si>
  <si>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</si>
  <si>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</si>
  <si>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</si>
  <si>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</si>
  <si>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</si>
  <si>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</si>
  <si>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</si>
  <si>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</si>
  <si>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</si>
  <si>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</si>
  <si>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</si>
  <si>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</si>
  <si>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</si>
  <si>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</si>
  <si>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</si>
  <si>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</si>
  <si>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</si>
  <si>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</si>
  <si>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</si>
  <si>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</si>
  <si>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</si>
  <si>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</si>
  <si>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</si>
  <si>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</si>
  <si>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</si>
  <si>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</si>
  <si>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</si>
  <si>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</si>
  <si>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</si>
  <si>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</si>
  <si>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</si>
  <si>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</si>
  <si>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</si>
  <si>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</si>
  <si>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</si>
  <si>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</si>
  <si>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</si>
  <si>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</si>
  <si>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</si>
  <si>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</si>
  <si>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</si>
  <si>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</si>
  <si>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</si>
  <si>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</si>
  <si>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</si>
  <si>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</si>
  <si>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</si>
  <si>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</si>
  <si>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</si>
  <si>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</si>
  <si>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</si>
  <si>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</si>
  <si>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</si>
  <si>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</si>
  <si>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</si>
  <si>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</si>
  <si>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</si>
  <si>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</si>
  <si>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</si>
  <si>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</si>
  <si>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</si>
  <si>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</si>
  <si>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</si>
  <si>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</si>
  <si>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</si>
  <si>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</si>
  <si>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</si>
  <si>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</si>
  <si>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</si>
  <si>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</si>
  <si>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</si>
  <si>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</si>
  <si>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</si>
  <si>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</si>
  <si>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</si>
  <si>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</si>
  <si>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</si>
  <si>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</si>
  <si>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</si>
  <si>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</si>
  <si>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</si>
  <si>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</si>
  <si>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</si>
  <si>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</si>
  <si>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</si>
  <si>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</si>
  <si>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</si>
  <si>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</si>
  <si>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</si>
  <si>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</si>
  <si>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</si>
  <si>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</si>
  <si>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</si>
  <si>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</si>
  <si>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</si>
  <si>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</si>
  <si>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</si>
  <si>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</si>
  <si>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</si>
  <si>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</si>
  <si>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</si>
  <si>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</si>
  <si>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</si>
  <si>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</si>
  <si>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</si>
  <si>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</si>
  <si>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</si>
  <si>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</si>
  <si>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</si>
  <si>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</si>
  <si>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</si>
  <si>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</si>
  <si>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</si>
  <si>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</si>
  <si>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</si>
  <si>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</si>
  <si>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</si>
  <si>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</si>
  <si>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</si>
  <si>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</si>
  <si>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</si>
  <si>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</si>
  <si>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</si>
  <si>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</si>
  <si>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</si>
  <si>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</si>
  <si>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</si>
  <si>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</si>
  <si>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</si>
  <si>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</si>
  <si>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</si>
  <si>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</si>
  <si>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</si>
  <si>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</si>
  <si>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</si>
  <si>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</si>
  <si>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</si>
  <si>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</si>
  <si>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</si>
  <si>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</si>
  <si>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</si>
  <si>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</si>
  <si>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</si>
  <si>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</si>
  <si>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</si>
  <si>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</si>
  <si>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</si>
  <si>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</si>
  <si>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</si>
  <si>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</si>
  <si>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</si>
  <si>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</si>
  <si>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</si>
  <si>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</si>
  <si>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</si>
  <si>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</si>
  <si>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</si>
  <si>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</si>
  <si>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</si>
  <si>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</si>
  <si>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</si>
  <si>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</si>
  <si>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</si>
  <si>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</si>
  <si>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</si>
  <si>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</si>
  <si>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</si>
  <si>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</si>
  <si>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</si>
  <si>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</si>
  <si>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</si>
  <si>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</si>
  <si>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</si>
  <si>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</si>
  <si>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</si>
  <si>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</si>
  <si>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</si>
  <si>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</si>
  <si>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</si>
  <si>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</si>
  <si>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</si>
  <si>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</si>
  <si>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</si>
  <si>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</si>
  <si>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</si>
  <si>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</si>
  <si>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</si>
  <si>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</si>
  <si>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</si>
  <si>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</si>
  <si>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</si>
  <si>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</si>
  <si>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</si>
  <si>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</si>
  <si>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</si>
  <si>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</si>
  <si>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</si>
  <si>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</si>
  <si>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</si>
  <si>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</si>
  <si>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</si>
  <si>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</si>
  <si>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</si>
  <si>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</si>
  <si>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</si>
  <si>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</si>
  <si>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</si>
  <si>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</si>
  <si>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</si>
  <si>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</si>
  <si>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</si>
  <si>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</si>
  <si>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</si>
  <si>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</si>
  <si>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</si>
  <si>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</si>
  <si>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</si>
  <si>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</si>
  <si>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</si>
  <si>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</si>
  <si>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</si>
  <si>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</si>
  <si>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</si>
  <si>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</si>
  <si>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</si>
  <si>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</si>
  <si>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</si>
  <si>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</si>
  <si>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</si>
  <si>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</si>
  <si>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</si>
  <si>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</si>
  <si>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</si>
  <si>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</si>
  <si>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</si>
  <si>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</si>
  <si>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</si>
  <si>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</si>
  <si>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</si>
  <si>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</si>
  <si>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</si>
  <si>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</si>
  <si>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</si>
  <si>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</si>
  <si>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</si>
  <si>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</si>
  <si>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</si>
  <si>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</si>
  <si>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</si>
  <si>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</si>
  <si>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</si>
  <si>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</si>
  <si>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</si>
  <si>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</si>
  <si>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</si>
  <si>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</si>
  <si>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</si>
  <si>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</si>
  <si>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</si>
  <si>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</si>
  <si>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</si>
  <si>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</si>
  <si>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</si>
  <si>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</si>
  <si>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</si>
  <si>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</si>
  <si>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</si>
  <si>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</si>
  <si>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</si>
  <si>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</si>
  <si>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</si>
  <si>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</si>
  <si>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</si>
  <si>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</si>
  <si>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</si>
  <si>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</si>
  <si>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</si>
  <si>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</si>
  <si>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</si>
  <si>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</si>
  <si>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</si>
  <si>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</si>
  <si>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</si>
  <si>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</si>
  <si>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</si>
  <si>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</si>
  <si>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</si>
  <si>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</si>
  <si>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</si>
  <si>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</si>
  <si>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</si>
  <si>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</si>
  <si>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</si>
  <si>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</si>
  <si>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</si>
  <si>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</si>
  <si>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</si>
  <si>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</si>
  <si>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</si>
  <si>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</si>
  <si>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</si>
  <si>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</si>
  <si>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</si>
  <si>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</si>
  <si>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</si>
  <si>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</si>
  <si>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</si>
  <si>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</si>
  <si>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</si>
  <si>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</si>
  <si>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</si>
  <si>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</si>
  <si>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</si>
  <si>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</si>
  <si>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</si>
  <si>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</si>
  <si>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</si>
  <si>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</si>
  <si>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</si>
  <si>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</si>
  <si>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</si>
  <si>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</si>
  <si>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</si>
  <si>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</si>
  <si>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</si>
  <si>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</si>
  <si>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</si>
  <si>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</si>
  <si>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</si>
  <si>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</si>
  <si>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</si>
  <si>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</si>
  <si>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</si>
  <si>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</si>
  <si>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</si>
  <si>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</si>
  <si>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</si>
  <si>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</si>
  <si>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</si>
  <si>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</si>
  <si>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</si>
  <si>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</si>
  <si>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</si>
  <si>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</si>
  <si>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</si>
  <si>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</si>
  <si>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</si>
  <si>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</si>
  <si>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</si>
  <si>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</si>
  <si>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</si>
  <si>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</si>
  <si>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</si>
  <si>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</si>
  <si>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</si>
  <si>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</si>
  <si>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</si>
  <si>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</si>
  <si>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</si>
  <si>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</si>
  <si>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</si>
  <si>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</si>
  <si>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</si>
  <si>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</si>
  <si>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</si>
  <si>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</si>
  <si>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</si>
  <si>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</si>
  <si>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</si>
  <si>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</si>
  <si>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</si>
  <si>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</si>
  <si>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</si>
  <si>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</si>
  <si>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</si>
  <si>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</si>
  <si>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</si>
  <si>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</si>
  <si>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</si>
  <si>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</si>
  <si>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</si>
  <si>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</si>
  <si>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</si>
  <si>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</si>
  <si>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</si>
  <si>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</si>
  <si>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</si>
  <si>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</si>
  <si>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</si>
  <si>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</si>
  <si>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</si>
  <si>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</si>
  <si>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</si>
  <si>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</si>
  <si>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</si>
  <si>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</si>
  <si>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</si>
  <si>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</si>
  <si>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</si>
  <si>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</si>
  <si>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</si>
  <si>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</si>
  <si>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</si>
  <si>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</si>
  <si>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</si>
  <si>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</si>
  <si>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</si>
  <si>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</si>
  <si>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</si>
  <si>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</si>
  <si>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</si>
  <si>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</si>
  <si>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</si>
  <si>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</si>
  <si>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</si>
  <si>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</si>
  <si>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</si>
  <si>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</si>
  <si>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</si>
  <si>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</si>
  <si>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</si>
  <si>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</si>
  <si>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</si>
  <si>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</si>
  <si>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</si>
  <si>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</si>
  <si>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</si>
  <si>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</si>
  <si>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</si>
  <si>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</si>
  <si>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</si>
  <si>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</si>
  <si>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</si>
  <si>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</si>
  <si>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</si>
  <si>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</si>
  <si>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</si>
  <si>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</si>
  <si>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</si>
  <si>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</si>
  <si>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</si>
  <si>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</si>
  <si>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</si>
  <si>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</si>
  <si>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</si>
  <si>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</si>
  <si>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</si>
  <si>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</si>
  <si>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</si>
  <si>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</si>
  <si>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</si>
  <si>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</si>
  <si>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</si>
  <si>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</si>
  <si>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</si>
  <si>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</si>
  <si>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</si>
  <si>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</si>
  <si>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</si>
  <si>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</si>
  <si>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</si>
  <si>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</si>
  <si>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</si>
  <si>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</si>
  <si>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</si>
  <si>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</si>
  <si>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</si>
  <si>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</si>
  <si>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</si>
  <si>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</si>
  <si>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</si>
  <si>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</si>
  <si>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</si>
  <si>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</si>
  <si>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</si>
  <si>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</si>
  <si>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</si>
  <si>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</si>
  <si>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</si>
  <si>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</si>
  <si>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</si>
  <si>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</si>
  <si>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</si>
  <si>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</si>
  <si>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</si>
  <si>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</si>
  <si>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</si>
  <si>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</si>
  <si>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</si>
  <si>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</si>
  <si>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</si>
  <si>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</si>
  <si>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</si>
  <si>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</si>
  <si>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</si>
  <si>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</si>
  <si>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</si>
  <si>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</si>
  <si>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</si>
  <si>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</si>
  <si>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</si>
  <si>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</si>
  <si>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</si>
  <si>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</si>
  <si>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</si>
  <si>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</si>
  <si>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</si>
  <si>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</si>
  <si>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</si>
  <si>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</si>
  <si>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</si>
  <si>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</si>
  <si>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</si>
  <si>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</si>
  <si>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</si>
  <si>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</si>
  <si>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</si>
  <si>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</si>
  <si>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</si>
  <si>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</si>
  <si>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</si>
  <si>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</si>
  <si>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</si>
  <si>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</si>
  <si>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</si>
  <si>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</si>
  <si>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</si>
  <si>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</si>
  <si>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</si>
  <si>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</si>
  <si>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</si>
  <si>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</si>
  <si>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</si>
  <si>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</si>
  <si>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</si>
  <si>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</si>
  <si>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</si>
  <si>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</si>
  <si>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</si>
  <si>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</si>
  <si>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</si>
  <si>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</si>
  <si>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</si>
  <si>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</si>
  <si>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</si>
  <si>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</si>
  <si>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</si>
  <si>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</si>
  <si>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</si>
  <si>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</si>
  <si>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</si>
  <si>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</si>
  <si>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</si>
  <si>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</si>
  <si>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</si>
  <si>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</si>
  <si>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</si>
  <si>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</si>
  <si>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</si>
  <si>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</si>
  <si>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</si>
  <si>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</si>
  <si>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</si>
  <si>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</si>
  <si>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</si>
  <si>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</si>
  <si>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</si>
  <si>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</si>
  <si>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</si>
  <si>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</si>
  <si>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</si>
  <si>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</si>
  <si>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</si>
  <si>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</si>
  <si>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</si>
  <si>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</si>
  <si>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</si>
  <si>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</si>
  <si>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</si>
  <si>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</si>
  <si>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</si>
  <si>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</si>
  <si>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</si>
  <si>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</si>
  <si>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</si>
  <si>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</si>
  <si>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</si>
  <si>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</si>
  <si>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</si>
  <si>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</si>
  <si>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</si>
  <si>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</si>
  <si>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</si>
  <si>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</si>
  <si>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</si>
  <si>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</si>
  <si>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</si>
  <si>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</si>
  <si>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</si>
  <si>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</si>
  <si>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</si>
  <si>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</si>
  <si>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</si>
  <si>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</si>
  <si>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</si>
  <si>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</si>
  <si>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</si>
  <si>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</si>
  <si>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</si>
  <si>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</si>
  <si>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</si>
  <si>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</si>
  <si>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</si>
  <si>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</si>
  <si>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</si>
  <si>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</si>
  <si>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</si>
  <si>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</si>
  <si>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</si>
  <si>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</si>
  <si>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</si>
  <si>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</si>
  <si>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</si>
  <si>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</si>
  <si>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</si>
  <si>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</si>
  <si>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</si>
  <si>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</si>
  <si>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</si>
  <si>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</si>
  <si>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</si>
  <si>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</si>
  <si>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</si>
  <si>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</si>
  <si>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</si>
  <si>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</si>
  <si>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</si>
  <si>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</si>
  <si>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</si>
  <si>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</si>
  <si>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</si>
  <si>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</si>
  <si>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</si>
  <si>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</si>
  <si>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</si>
  <si>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</si>
  <si>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</si>
  <si>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</si>
  <si>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</si>
  <si>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</si>
  <si>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</si>
  <si>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</si>
  <si>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</si>
  <si>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</si>
  <si>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</si>
  <si>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</si>
  <si>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</si>
  <si>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</si>
  <si>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</si>
  <si>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</si>
  <si>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</si>
  <si>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</si>
  <si>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</si>
  <si>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</si>
  <si>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</si>
  <si>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</si>
  <si>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</si>
  <si>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</si>
  <si>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</si>
  <si>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</si>
  <si>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</si>
  <si>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</si>
  <si>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</si>
  <si>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</si>
  <si>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</si>
  <si>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</si>
  <si>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</si>
  <si>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</si>
  <si>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</si>
  <si>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</si>
  <si>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</si>
  <si>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</si>
  <si>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</si>
  <si>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</si>
  <si>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</si>
  <si>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</si>
  <si>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</si>
  <si>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</si>
  <si>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</si>
  <si>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</si>
  <si>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</si>
  <si>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</si>
  <si>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</si>
  <si>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</si>
  <si>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</si>
  <si>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</si>
  <si>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</si>
  <si>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</si>
  <si>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</si>
  <si>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</si>
  <si>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</si>
  <si>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</si>
  <si>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</si>
  <si>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</si>
  <si>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</si>
  <si>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</si>
  <si>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</si>
  <si>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</si>
  <si>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</si>
  <si>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</si>
  <si>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</si>
  <si>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</si>
  <si>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</si>
  <si>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</si>
  <si>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</si>
  <si>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</si>
  <si>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</si>
  <si>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</si>
  <si>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</si>
  <si>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</si>
  <si>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</si>
  <si>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</si>
  <si>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</si>
  <si>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</si>
  <si>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</si>
  <si>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</si>
  <si>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</si>
  <si>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</si>
  <si>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</si>
  <si>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</si>
  <si>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</si>
  <si>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</si>
  <si>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</si>
  <si>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</si>
  <si>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</si>
  <si>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</si>
  <si>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</si>
  <si>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</si>
  <si>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</si>
  <si>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</si>
  <si>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</si>
  <si>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</si>
  <si>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</si>
  <si>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</si>
  <si>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</si>
  <si>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</si>
  <si>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</si>
  <si>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</si>
  <si>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</si>
  <si>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</si>
  <si>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</si>
  <si>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</si>
  <si>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</si>
  <si>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</si>
  <si>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</si>
  <si>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</si>
  <si>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</si>
  <si>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</si>
  <si>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</si>
  <si>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</si>
  <si>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</si>
  <si>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</si>
  <si>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</si>
  <si>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</si>
  <si>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</si>
  <si>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</si>
  <si>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</si>
  <si>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</si>
  <si>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</si>
  <si>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</si>
  <si>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</si>
  <si>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</si>
  <si>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</si>
  <si>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</si>
  <si>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</si>
  <si>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</si>
  <si>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</si>
  <si>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</si>
  <si>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</si>
  <si>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</si>
  <si>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</si>
  <si>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</si>
  <si>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</si>
  <si>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</si>
  <si>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</si>
  <si>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</si>
  <si>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</si>
  <si>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</si>
  <si>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</si>
  <si>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</si>
  <si>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</si>
  <si>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</si>
  <si>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</si>
  <si>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</si>
  <si>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</si>
  <si>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</si>
  <si>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</si>
  <si>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</si>
  <si>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</si>
  <si>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</si>
  <si>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</si>
  <si>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</si>
  <si>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</si>
  <si>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</si>
  <si>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</si>
  <si>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</si>
  <si>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</si>
  <si>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</si>
  <si>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</si>
  <si>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</si>
  <si>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</si>
  <si>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</si>
  <si>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</si>
  <si>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</si>
  <si>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</si>
  <si>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</si>
  <si>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</si>
  <si>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</si>
  <si>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</si>
  <si>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</si>
  <si>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</si>
  <si>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</si>
  <si>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</si>
  <si>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</si>
  <si>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</si>
  <si>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</si>
  <si>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</si>
  <si>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</si>
  <si>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</si>
  <si>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</si>
  <si>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</si>
  <si>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</si>
  <si>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</si>
  <si>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</si>
  <si>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</si>
  <si>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</si>
  <si>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</si>
  <si>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</si>
  <si>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</si>
  <si>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</si>
  <si>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</si>
  <si>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</si>
  <si>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</si>
  <si>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</si>
  <si>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</si>
  <si>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</si>
  <si>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</si>
  <si>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</si>
  <si>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</si>
  <si>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</si>
  <si>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</si>
  <si>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</si>
  <si>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</si>
  <si>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</si>
  <si>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</si>
  <si>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</si>
  <si>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</si>
  <si>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</si>
  <si>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</si>
  <si>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</si>
  <si>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</si>
  <si>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</si>
  <si>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</si>
  <si>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</si>
  <si>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</si>
  <si>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</si>
  <si>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</si>
  <si>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</si>
  <si>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</si>
  <si>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</si>
  <si>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</si>
  <si>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</si>
  <si>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</si>
  <si>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</si>
  <si>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</si>
  <si>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</si>
  <si>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</si>
  <si>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</si>
  <si>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</si>
  <si>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</si>
  <si>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</si>
  <si>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</si>
  <si>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</si>
  <si>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</si>
  <si>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</si>
  <si>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</si>
  <si>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</si>
  <si>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</si>
  <si>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</si>
  <si>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</si>
  <si>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</si>
  <si>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</si>
  <si>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</si>
  <si>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</si>
  <si>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</si>
  <si>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</si>
  <si>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</si>
  <si>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</si>
  <si>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</si>
  <si>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</si>
  <si>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</si>
  <si>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</si>
  <si>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</si>
  <si>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</si>
  <si>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</si>
  <si>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</si>
  <si>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</si>
  <si>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</si>
  <si>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</si>
  <si>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</si>
  <si>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</si>
  <si>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</si>
  <si>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</si>
  <si>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</si>
  <si>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</si>
  <si>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</si>
  <si>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</si>
  <si>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</si>
  <si>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</si>
  <si>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</si>
  <si>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</si>
  <si>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</si>
  <si>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</si>
  <si>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</si>
  <si>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</si>
  <si>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</si>
  <si>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</si>
  <si>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</si>
  <si>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</si>
  <si>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</si>
  <si>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</si>
  <si>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</si>
  <si>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</si>
  <si>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</si>
  <si>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</si>
  <si>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</si>
  <si>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</si>
  <si>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</si>
  <si>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</si>
  <si>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</si>
  <si>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</si>
  <si>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</si>
  <si>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</si>
  <si>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</si>
  <si>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</si>
  <si>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</si>
  <si>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</si>
  <si>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</si>
  <si>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</si>
  <si>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</si>
  <si>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</si>
  <si>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</si>
  <si>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</si>
  <si>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</si>
  <si>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</si>
  <si>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</si>
  <si>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</si>
  <si>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</si>
  <si>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</si>
  <si>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</si>
  <si>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</si>
  <si>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</si>
  <si>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</si>
  <si>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</si>
  <si>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</si>
  <si>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</si>
  <si>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</si>
  <si>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</si>
  <si>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</si>
  <si>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</si>
  <si>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</si>
  <si>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</si>
  <si>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</si>
  <si>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</si>
  <si>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</si>
  <si>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</si>
  <si>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</si>
  <si>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</si>
  <si>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</si>
  <si>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</si>
  <si>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</si>
  <si>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</si>
  <si>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</si>
  <si>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</si>
  <si>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</si>
  <si>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</si>
  <si>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</si>
  <si>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</si>
  <si>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</si>
  <si>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</si>
  <si>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</si>
  <si>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</si>
  <si>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</si>
  <si>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</si>
  <si>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</si>
  <si>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</si>
  <si>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</si>
  <si>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</si>
  <si>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</si>
  <si>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</si>
  <si>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</si>
  <si>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</si>
  <si>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</si>
  <si>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</si>
  <si>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</si>
  <si>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</si>
  <si>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</si>
  <si>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</si>
  <si>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</si>
  <si>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</si>
  <si>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</si>
  <si>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</si>
  <si>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</si>
  <si>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</si>
  <si>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</si>
  <si>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</si>
  <si>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</si>
  <si>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</si>
  <si>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</si>
  <si>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</si>
  <si>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</si>
  <si>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</si>
  <si>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</si>
  <si>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</si>
  <si>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</si>
  <si>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</si>
  <si>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</si>
  <si>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</si>
  <si>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</si>
  <si>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</si>
  <si>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</si>
  <si>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</si>
  <si>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</si>
  <si>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</si>
  <si>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</si>
  <si>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</si>
  <si>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</si>
  <si>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</si>
  <si>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</si>
  <si>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</si>
  <si>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</si>
  <si>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</si>
  <si>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</si>
  <si>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</si>
  <si>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</si>
  <si>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</si>
  <si>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</si>
  <si>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</si>
  <si>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</si>
  <si>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</si>
  <si>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</si>
  <si>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</si>
  <si>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</si>
  <si>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</si>
  <si>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</si>
  <si>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</si>
  <si>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</si>
  <si>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</si>
  <si>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</si>
  <si>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</si>
  <si>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</si>
  <si>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</si>
  <si>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</si>
  <si>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</si>
  <si>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</si>
  <si>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</si>
  <si>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</si>
  <si>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</si>
  <si>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</si>
  <si>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</si>
  <si>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</si>
  <si>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</si>
  <si>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</si>
  <si>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</si>
  <si>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</si>
  <si>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</si>
  <si>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</si>
  <si>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</si>
  <si>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</si>
  <si>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</si>
  <si>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</si>
  <si>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</si>
  <si>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</si>
  <si>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</si>
  <si>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</si>
  <si>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</si>
  <si>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</si>
  <si>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</si>
  <si>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</si>
  <si>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</si>
  <si>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</si>
  <si>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</si>
  <si>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</si>
  <si>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</si>
  <si>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</si>
  <si>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</si>
  <si>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</si>
  <si>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</si>
  <si>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</si>
  <si>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</si>
  <si>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</si>
  <si>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</si>
  <si>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</si>
  <si>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</si>
  <si>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</si>
  <si>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</si>
  <si>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</si>
  <si>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</si>
  <si>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</si>
  <si>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</si>
  <si>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</si>
  <si>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</si>
  <si>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</si>
  <si>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</si>
  <si>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</si>
  <si>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</si>
  <si>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</si>
  <si>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</si>
  <si>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</si>
  <si>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</si>
  <si>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</si>
  <si>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</si>
  <si>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</si>
  <si>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</si>
  <si>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</si>
  <si>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</si>
  <si>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</si>
  <si>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</si>
  <si>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</si>
  <si>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</si>
  <si>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</si>
  <si>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</si>
  <si>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</si>
  <si>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</si>
  <si>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</si>
  <si>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</si>
  <si>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</si>
  <si>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</si>
  <si>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</si>
  <si>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</si>
  <si>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</si>
  <si>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</si>
  <si>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</si>
  <si>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</si>
  <si>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</si>
  <si>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</si>
  <si>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</si>
  <si>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</si>
  <si>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</si>
  <si>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</si>
  <si>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</si>
  <si>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</si>
  <si>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</si>
  <si>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</si>
  <si>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</si>
  <si>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</si>
  <si>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</si>
  <si>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</si>
  <si>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</si>
  <si>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</si>
  <si>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</si>
  <si>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</si>
  <si>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</si>
  <si>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</si>
  <si>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</si>
  <si>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</si>
  <si>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</si>
  <si>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</si>
  <si>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</si>
  <si>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</si>
  <si>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</si>
  <si>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</si>
  <si>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</si>
  <si>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</si>
  <si>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</si>
  <si>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</si>
  <si>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</si>
  <si>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</si>
  <si>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</si>
  <si>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</si>
  <si>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</si>
  <si>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</si>
  <si>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</si>
  <si>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</si>
  <si>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</si>
  <si>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</si>
  <si>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</si>
  <si>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</si>
  <si>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</si>
  <si>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</si>
  <si>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</si>
  <si>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</si>
  <si>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</si>
  <si>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</si>
  <si>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</si>
  <si>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</si>
  <si>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</si>
  <si>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</si>
  <si>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</si>
  <si>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</si>
  <si>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</si>
  <si>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</si>
  <si>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</si>
  <si>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</si>
  <si>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</si>
  <si>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</si>
  <si>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</si>
  <si>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</si>
  <si>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</si>
  <si>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</si>
  <si>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</si>
  <si>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</si>
  <si>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</si>
  <si>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</si>
  <si>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</si>
  <si>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</si>
  <si>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</si>
  <si>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</si>
  <si>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</si>
  <si>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</si>
  <si>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</si>
  <si>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</si>
  <si>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</si>
  <si>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</si>
  <si>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</si>
  <si>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</si>
  <si>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</si>
  <si>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</si>
  <si>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</si>
  <si>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</si>
  <si>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</si>
  <si>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</si>
  <si>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</si>
  <si>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</si>
  <si>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</si>
  <si>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</si>
  <si>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</si>
  <si>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</si>
  <si>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</si>
  <si>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</si>
  <si>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</si>
  <si>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</si>
  <si>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</si>
  <si>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</si>
  <si>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</si>
  <si>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</si>
  <si>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</si>
  <si>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</si>
  <si>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</si>
  <si>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</si>
  <si>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</si>
  <si>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</si>
  <si>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</si>
  <si>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</si>
  <si>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</si>
  <si>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</si>
  <si>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</si>
  <si>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</si>
  <si>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</si>
  <si>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</si>
  <si>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</si>
  <si>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</si>
  <si>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</si>
  <si>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</si>
  <si>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</si>
  <si>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</si>
  <si>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</si>
  <si>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</si>
  <si>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</si>
  <si>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</si>
  <si>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</si>
  <si>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</si>
  <si>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</si>
  <si>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</si>
  <si>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</si>
  <si>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</si>
  <si>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</si>
  <si>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</si>
  <si>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</si>
  <si>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</si>
  <si>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</si>
  <si>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</si>
  <si>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</si>
  <si>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</si>
  <si>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</si>
  <si>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</si>
  <si>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</si>
  <si>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</si>
  <si>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</si>
  <si>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</si>
  <si>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</si>
  <si>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</si>
  <si>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</si>
  <si>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</si>
  <si>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</si>
  <si>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</si>
  <si>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</si>
  <si>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</si>
  <si>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</si>
  <si>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</si>
  <si>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</si>
  <si>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</si>
  <si>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</si>
  <si>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</si>
  <si>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</si>
  <si>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</si>
  <si>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</si>
  <si>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</si>
  <si>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</si>
  <si>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</si>
  <si>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</si>
  <si>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</si>
  <si>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</si>
  <si>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</si>
  <si>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</si>
  <si>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</si>
  <si>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</si>
  <si>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</si>
  <si>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</si>
  <si>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</si>
  <si>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</si>
  <si>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</si>
  <si>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</si>
  <si>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</si>
  <si>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</si>
  <si>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</si>
  <si>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</si>
  <si>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</si>
  <si>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</si>
  <si>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</si>
  <si>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</si>
  <si>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</si>
  <si>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</si>
  <si>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</si>
  <si>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</si>
  <si>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</si>
  <si>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</si>
  <si>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</si>
  <si>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</si>
  <si>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</si>
  <si>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</si>
  <si>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</si>
  <si>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</si>
  <si>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</si>
  <si>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</si>
  <si>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</si>
  <si>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</si>
  <si>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</si>
  <si>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</si>
  <si>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</si>
  <si>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</si>
  <si>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</si>
  <si>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</si>
  <si>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</si>
  <si>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</si>
  <si>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</si>
  <si>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</si>
  <si>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</si>
  <si>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</si>
  <si>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</si>
  <si>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</si>
  <si>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</si>
  <si>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</si>
  <si>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</si>
  <si>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</si>
  <si>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</si>
  <si>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</si>
  <si>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</si>
  <si>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</si>
  <si>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</si>
  <si>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</si>
  <si>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</si>
  <si>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</si>
  <si>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</si>
  <si>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</si>
  <si>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</si>
  <si>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</si>
  <si>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</si>
  <si>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</si>
  <si>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</si>
  <si>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</si>
  <si>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</si>
  <si>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</si>
  <si>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</si>
  <si>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</si>
  <si>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</si>
  <si>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</si>
  <si>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</si>
  <si>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</si>
  <si>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</si>
  <si>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</si>
  <si>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</si>
  <si>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</si>
  <si>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</si>
  <si>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</si>
  <si>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</si>
  <si>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</si>
  <si>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</si>
  <si>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</si>
  <si>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</si>
  <si>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</si>
  <si>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</si>
  <si>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</si>
  <si>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</si>
  <si>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</si>
  <si>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</si>
  <si>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</si>
  <si>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</si>
  <si>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</si>
  <si>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</si>
  <si>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</si>
  <si>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</si>
  <si>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</si>
  <si>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</si>
  <si>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</si>
  <si>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</si>
  <si>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</si>
  <si>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</si>
  <si>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</si>
  <si>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</si>
  <si>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</si>
  <si>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</si>
  <si>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</si>
  <si>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</si>
  <si>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</si>
  <si>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</si>
  <si>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</si>
  <si>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</si>
  <si>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</si>
  <si>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</si>
  <si>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</si>
  <si>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</si>
  <si>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</si>
  <si>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</si>
  <si>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</si>
  <si>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</si>
  <si>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</si>
  <si>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</si>
  <si>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</si>
  <si>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</si>
  <si>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</si>
  <si>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</si>
  <si>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</si>
  <si>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</si>
  <si>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</si>
  <si>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</si>
  <si>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</si>
  <si>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</si>
  <si>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</si>
  <si>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</si>
  <si>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</si>
  <si>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</si>
  <si>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</si>
  <si>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</si>
  <si>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</si>
  <si>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</si>
  <si>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</si>
  <si>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</si>
  <si>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</si>
  <si>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</si>
  <si>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</si>
  <si>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</si>
  <si>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</si>
  <si>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</si>
  <si>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</si>
  <si>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</si>
  <si>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</si>
  <si>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</si>
  <si>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</si>
  <si>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</si>
  <si>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</si>
  <si>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</si>
  <si>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</si>
  <si>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</si>
  <si>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</si>
  <si>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</si>
  <si>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</si>
  <si>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</si>
  <si>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</si>
  <si>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</si>
  <si>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</si>
  <si>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</si>
  <si>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</si>
  <si>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</si>
  <si>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</si>
  <si>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</si>
  <si>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</si>
  <si>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</si>
  <si>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</si>
  <si>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</si>
  <si>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</si>
  <si>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</si>
  <si>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</si>
  <si>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</si>
  <si>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</si>
  <si>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</si>
  <si>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</si>
  <si>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</si>
  <si>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</si>
  <si>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</si>
  <si>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</si>
  <si>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</si>
  <si>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</si>
  <si>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</si>
  <si>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</si>
  <si>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</si>
  <si>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</si>
  <si>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</si>
  <si>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</si>
  <si>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</si>
  <si>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</si>
  <si>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</si>
  <si>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</si>
  <si>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</si>
  <si>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</si>
  <si>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</si>
  <si>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</si>
  <si>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</si>
  <si>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</si>
  <si>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</si>
  <si>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</si>
  <si>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</si>
  <si>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</si>
  <si>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</si>
  <si>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</si>
  <si>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</si>
  <si>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</si>
  <si>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</si>
  <si>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</si>
  <si>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</si>
  <si>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</si>
  <si>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</si>
  <si>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</si>
  <si>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</si>
  <si>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</si>
  <si>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</si>
  <si>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</si>
  <si>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</si>
  <si>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</si>
  <si>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</si>
  <si>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</si>
  <si>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</si>
  <si>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</si>
  <si>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</si>
  <si>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</si>
  <si>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</si>
  <si>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</si>
  <si>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</si>
  <si>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</si>
  <si>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</si>
  <si>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</si>
  <si>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</si>
  <si>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</si>
  <si>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</si>
  <si>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</si>
  <si>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</si>
  <si>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</si>
  <si>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</si>
  <si>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</si>
  <si>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</si>
  <si>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</si>
  <si>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</si>
  <si>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</si>
  <si>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</si>
  <si>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</si>
  <si>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</si>
  <si>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</si>
  <si>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</si>
  <si>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</si>
  <si>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</si>
  <si>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</si>
  <si>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</si>
  <si>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</si>
  <si>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</si>
  <si>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</si>
  <si>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</si>
  <si>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</si>
  <si>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</si>
  <si>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</si>
  <si>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</si>
  <si>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</si>
  <si>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</si>
  <si>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</si>
  <si>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</si>
  <si>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</si>
  <si>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</si>
  <si>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</si>
  <si>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</si>
  <si>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</si>
  <si>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</si>
  <si>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</si>
  <si>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</si>
  <si>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</si>
  <si>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</si>
  <si>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</si>
  <si>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</si>
  <si>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</si>
  <si>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</si>
  <si>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</si>
  <si>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</si>
  <si>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</si>
  <si>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</si>
  <si>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</si>
  <si>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</si>
  <si>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</si>
  <si>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</si>
  <si>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</si>
  <si>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</si>
  <si>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</si>
  <si>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</si>
  <si>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</si>
  <si>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</si>
  <si>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</si>
  <si>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</si>
  <si>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</si>
  <si>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</si>
  <si>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</si>
  <si>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</si>
  <si>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</si>
  <si>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</si>
  <si>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</si>
  <si>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</si>
  <si>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</si>
  <si>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</si>
  <si>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</si>
  <si>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</si>
  <si>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</si>
  <si>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</si>
  <si>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</si>
  <si>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</si>
  <si>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</si>
  <si>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</si>
  <si>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</si>
  <si>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</si>
  <si>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</si>
  <si>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</si>
  <si>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</si>
  <si>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</si>
  <si>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</si>
  <si>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</si>
  <si>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</si>
  <si>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</si>
  <si>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</si>
  <si>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</si>
  <si>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</si>
  <si>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</si>
  <si>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</si>
  <si>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</si>
  <si>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</si>
  <si>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</si>
  <si>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</si>
  <si>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</si>
  <si>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</si>
  <si>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</si>
  <si>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</si>
  <si>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</si>
  <si>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</si>
  <si>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</si>
  <si>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</si>
  <si>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</si>
  <si>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</si>
  <si>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</si>
  <si>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</si>
  <si>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</si>
  <si>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</si>
  <si>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</si>
  <si>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</si>
  <si>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</si>
  <si>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</si>
  <si>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</si>
  <si>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</si>
  <si>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</si>
  <si>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</si>
  <si>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</si>
  <si>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</si>
  <si>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</si>
  <si>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</si>
  <si>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</si>
  <si>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</si>
  <si>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</si>
  <si>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</si>
  <si>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</si>
  <si>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</si>
  <si>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</si>
  <si>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</si>
  <si>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</si>
  <si>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</si>
  <si>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</si>
  <si>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</si>
  <si>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</si>
  <si>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</si>
  <si>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</si>
  <si>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</si>
  <si>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</si>
  <si>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</si>
  <si>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</si>
  <si>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</si>
  <si>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</si>
  <si>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</si>
  <si>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</si>
  <si>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</si>
  <si>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</si>
  <si>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</si>
  <si>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</si>
  <si>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</si>
  <si>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</si>
  <si>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</si>
  <si>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</si>
  <si>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</si>
  <si>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</si>
  <si>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</si>
  <si>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</si>
  <si>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</si>
  <si>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</si>
  <si>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</si>
  <si>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</si>
  <si>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</si>
  <si>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</si>
  <si>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</si>
  <si>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</si>
  <si>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</si>
  <si>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</si>
  <si>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</si>
  <si>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</si>
  <si>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</si>
  <si>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</si>
  <si>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</si>
  <si>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</si>
  <si>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</si>
  <si>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</si>
  <si>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</si>
  <si>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</si>
  <si>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</si>
  <si>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</si>
  <si>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</si>
  <si>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</si>
  <si>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</si>
  <si>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</si>
  <si>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</si>
  <si>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</si>
  <si>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</si>
  <si>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</si>
  <si>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</si>
  <si>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</si>
  <si>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</si>
  <si>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</si>
  <si>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</si>
  <si>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</si>
  <si>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</si>
  <si>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</si>
  <si>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</si>
  <si>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</si>
  <si>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</si>
  <si>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</si>
  <si>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</si>
  <si>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</si>
  <si>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</si>
  <si>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</si>
  <si>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</si>
  <si>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</si>
  <si>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</si>
  <si>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</si>
  <si>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</si>
  <si>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</si>
  <si>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</si>
  <si>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</si>
  <si>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</si>
  <si>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</si>
  <si>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</si>
  <si>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</si>
  <si>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</si>
  <si>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</si>
  <si>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</si>
  <si>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</si>
  <si>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</si>
  <si>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</si>
  <si>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</si>
  <si>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</si>
  <si>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</si>
  <si>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</si>
  <si>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</si>
  <si>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</si>
  <si>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</si>
  <si>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</si>
  <si>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</si>
  <si>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</si>
  <si>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</si>
  <si>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</si>
  <si>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</si>
  <si>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</si>
  <si>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</si>
  <si>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</si>
  <si>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</si>
  <si>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</si>
  <si>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</si>
  <si>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</si>
  <si>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</si>
  <si>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</si>
  <si>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</si>
  <si>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</si>
  <si>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</si>
  <si>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</si>
  <si>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</si>
  <si>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</si>
  <si>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</si>
  <si>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</si>
  <si>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</si>
  <si>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</si>
  <si>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</si>
  <si>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</si>
  <si>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</si>
  <si>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</si>
  <si>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</si>
  <si>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</si>
  <si>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</si>
  <si>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</si>
  <si>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</si>
  <si>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</si>
  <si>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</si>
  <si>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</si>
  <si>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</si>
  <si>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</si>
  <si>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</si>
  <si>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</si>
  <si>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</si>
  <si>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</si>
  <si>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</si>
  <si>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</si>
  <si>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</si>
  <si>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</si>
  <si>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</si>
  <si>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</si>
  <si>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</si>
  <si>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</si>
  <si>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</si>
  <si>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</si>
  <si>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</si>
  <si>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</si>
  <si>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</si>
  <si>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</si>
  <si>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</si>
  <si>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</si>
  <si>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</si>
  <si>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</si>
  <si>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</si>
  <si>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</si>
  <si>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</si>
  <si>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</si>
  <si>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</si>
  <si>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</si>
  <si>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</si>
  <si>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</si>
  <si>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</si>
  <si>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</si>
  <si>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</si>
  <si>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</si>
  <si>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</si>
  <si>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</si>
  <si>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</si>
  <si>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</si>
  <si>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</si>
  <si>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</si>
  <si>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</si>
  <si>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</si>
  <si>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</si>
  <si>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</si>
  <si>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</si>
  <si>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</si>
  <si>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</si>
  <si>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</si>
  <si>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</si>
  <si>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</si>
  <si>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</si>
  <si>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</si>
  <si>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</si>
  <si>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</si>
  <si>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</si>
  <si>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</si>
  <si>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</si>
  <si>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</si>
  <si>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</si>
  <si>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</si>
  <si>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</si>
  <si>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</si>
  <si>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</si>
  <si>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</si>
  <si>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</si>
  <si>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</si>
  <si>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</si>
  <si>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</si>
  <si>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</si>
  <si>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</si>
  <si>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</si>
  <si>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</si>
  <si>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</si>
  <si>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</si>
  <si>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</si>
  <si>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</si>
  <si>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</si>
  <si>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</si>
  <si>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</si>
  <si>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</si>
  <si>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</si>
  <si>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</si>
  <si>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</si>
  <si>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</si>
  <si>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</si>
  <si>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</si>
  <si>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</si>
  <si>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</si>
  <si>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</si>
  <si>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</si>
  <si>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</si>
  <si>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</si>
  <si>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</si>
  <si>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</si>
  <si>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</si>
  <si>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</si>
  <si>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</si>
  <si>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</si>
  <si>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</si>
  <si>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</si>
  <si>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</si>
  <si>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</si>
  <si>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</si>
  <si>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</si>
  <si>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</si>
  <si>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</si>
  <si>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</si>
  <si>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</si>
  <si>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</si>
  <si>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</si>
  <si>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</si>
  <si>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</si>
  <si>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</si>
  <si>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</si>
  <si>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</si>
  <si>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</si>
  <si>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</si>
  <si>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</si>
  <si>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</si>
  <si>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</si>
  <si>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</si>
  <si>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</si>
  <si>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</si>
  <si>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</si>
  <si>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</si>
  <si>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</si>
  <si>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</si>
  <si>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</si>
  <si>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</si>
  <si>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</si>
  <si>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</si>
  <si>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</si>
  <si>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</si>
  <si>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</si>
  <si>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</si>
  <si>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</si>
  <si>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</si>
  <si>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</si>
  <si>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</si>
  <si>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</si>
  <si>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</si>
  <si>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</si>
  <si>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</si>
  <si>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</si>
  <si>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</si>
  <si>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</si>
  <si>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</si>
  <si>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</si>
  <si>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</si>
  <si>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</si>
  <si>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</si>
  <si>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</si>
  <si>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</si>
  <si>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</si>
  <si>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</si>
  <si>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</si>
  <si>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</si>
  <si>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</si>
  <si>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</si>
  <si>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</si>
  <si>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</si>
  <si>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</si>
  <si>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</si>
  <si>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</si>
  <si>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</si>
  <si>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</si>
  <si>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</si>
  <si>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</si>
  <si>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</si>
  <si>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</si>
  <si>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</si>
  <si>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</si>
  <si>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</si>
  <si>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</si>
  <si>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</si>
  <si>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</si>
  <si>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</si>
  <si>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</si>
  <si>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</si>
  <si>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</si>
  <si>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</si>
  <si>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</si>
  <si>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</si>
  <si>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</si>
  <si>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</si>
  <si>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</si>
  <si>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</si>
  <si>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</si>
  <si>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</si>
  <si>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</si>
  <si>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</si>
  <si>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</si>
  <si>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</si>
  <si>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</si>
  <si>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</si>
  <si>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</si>
  <si>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</si>
  <si>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</si>
  <si>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</si>
  <si>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</si>
  <si>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</si>
  <si>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</si>
  <si>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</si>
  <si>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</si>
  <si>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</si>
  <si>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</si>
  <si>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</si>
  <si>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</si>
  <si>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</si>
  <si>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</si>
  <si>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</si>
  <si>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</si>
  <si>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</si>
  <si>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</si>
  <si>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</si>
  <si>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</si>
  <si>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</si>
  <si>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</si>
  <si>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</si>
  <si>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</si>
  <si>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</si>
  <si>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</si>
  <si>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</si>
  <si>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</si>
  <si>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</si>
  <si>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</si>
  <si>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</si>
  <si>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</si>
  <si>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</si>
  <si>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</si>
  <si>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</si>
  <si>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</si>
  <si>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</si>
  <si>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</si>
  <si>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</si>
  <si>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</si>
  <si>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</si>
  <si>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</si>
  <si>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</si>
  <si>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</si>
  <si>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</si>
  <si>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</si>
  <si>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</si>
  <si>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</si>
  <si>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</si>
  <si>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</si>
  <si>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</si>
  <si>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</si>
  <si>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</si>
  <si>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</si>
  <si>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</si>
  <si>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</si>
  <si>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</si>
  <si>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</si>
  <si>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</si>
  <si>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</si>
  <si>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</si>
  <si>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</si>
  <si>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</si>
  <si>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</si>
  <si>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</si>
  <si>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</si>
  <si>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</si>
  <si>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</si>
  <si>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</si>
  <si>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</si>
  <si>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</si>
  <si>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</si>
  <si>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</si>
  <si>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</si>
  <si>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</si>
  <si>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</si>
  <si>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</si>
  <si>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</si>
  <si>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</si>
  <si>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</si>
  <si>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</si>
  <si>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</si>
  <si>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</si>
  <si>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</si>
  <si>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</si>
  <si>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</si>
  <si>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</si>
  <si>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</si>
  <si>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</si>
  <si>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</si>
  <si>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</si>
  <si>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</si>
  <si>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</si>
  <si>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</si>
  <si>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</si>
  <si>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</si>
  <si>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</si>
  <si>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</si>
  <si>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</si>
  <si>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</si>
  <si>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</si>
  <si>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</si>
  <si>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</si>
  <si>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</si>
  <si>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</si>
  <si>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</si>
  <si>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</si>
  <si>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</si>
  <si>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</si>
  <si>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</si>
  <si>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</si>
  <si>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</si>
  <si>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</si>
  <si>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</si>
  <si>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</si>
  <si>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</si>
  <si>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</si>
  <si>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</si>
  <si>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</si>
  <si>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</si>
  <si>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</si>
  <si>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</si>
  <si>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</si>
  <si>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</si>
  <si>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</si>
  <si>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</si>
  <si>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</si>
  <si>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</si>
  <si>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</si>
  <si>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</si>
  <si>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</si>
  <si>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</si>
  <si>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</si>
  <si>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</si>
  <si>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</si>
  <si>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</si>
  <si>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</si>
  <si>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</si>
  <si>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</si>
  <si>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</si>
  <si>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</si>
  <si>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</si>
  <si>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</si>
  <si>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</si>
  <si>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</si>
  <si>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</si>
  <si>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</si>
  <si>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</si>
  <si>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</si>
  <si>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</si>
  <si>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</si>
  <si>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</si>
  <si>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</si>
  <si>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</si>
  <si>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</si>
  <si>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</si>
  <si>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</si>
  <si>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</si>
  <si>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</si>
  <si>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</si>
  <si>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</si>
  <si>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</si>
  <si>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</si>
  <si>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</si>
  <si>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</si>
  <si>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</si>
  <si>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</si>
  <si>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</si>
  <si>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</si>
  <si>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</si>
  <si>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</si>
  <si>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</si>
  <si>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</si>
  <si>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</si>
  <si>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</si>
  <si>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</si>
  <si>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</si>
  <si>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</si>
  <si>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</si>
  <si>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</si>
  <si>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</si>
  <si>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</si>
  <si>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</si>
  <si>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</si>
  <si>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</si>
  <si>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</si>
  <si>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</si>
  <si>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</si>
  <si>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</si>
  <si>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</si>
  <si>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</si>
  <si>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</si>
  <si>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</si>
  <si>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</si>
  <si>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</si>
  <si>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</si>
  <si>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</si>
  <si>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</si>
  <si>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</si>
  <si>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</si>
  <si>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</si>
  <si>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</si>
  <si>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</si>
  <si>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</si>
  <si>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</si>
  <si>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</si>
  <si>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</si>
  <si>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</si>
  <si>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</si>
  <si>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</si>
  <si>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</si>
  <si>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</si>
  <si>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</si>
  <si>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</si>
  <si>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</si>
  <si>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</si>
  <si>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</si>
  <si>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</si>
  <si>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</si>
  <si>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</si>
  <si>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</si>
  <si>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</si>
  <si>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</si>
  <si>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</si>
  <si>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</si>
  <si>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</si>
  <si>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</si>
  <si>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</si>
  <si>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</si>
  <si>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</si>
  <si>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</si>
  <si>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</si>
  <si>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</si>
  <si>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</si>
  <si>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</si>
  <si>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</si>
  <si>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</si>
  <si>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</si>
  <si>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</si>
  <si>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</si>
  <si>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</si>
  <si>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</si>
  <si>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</si>
  <si>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</si>
  <si>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</si>
  <si>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</si>
  <si>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</si>
  <si>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</si>
  <si>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</si>
  <si>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</si>
  <si>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</si>
  <si>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</si>
  <si>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</si>
  <si>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</si>
  <si>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</si>
  <si>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</si>
  <si>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</si>
  <si>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</si>
  <si>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</si>
  <si>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</si>
  <si>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</si>
  <si>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</si>
  <si>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</si>
  <si>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</si>
  <si>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</si>
  <si>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</si>
  <si>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</si>
  <si>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</si>
  <si>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</si>
  <si>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</si>
  <si>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</si>
  <si>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</si>
  <si>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</si>
  <si>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</si>
  <si>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</si>
  <si>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</si>
  <si>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</si>
  <si>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</si>
  <si>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</si>
  <si>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</si>
  <si>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</si>
  <si>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</si>
  <si>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</si>
  <si>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</si>
  <si>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</si>
  <si>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</si>
  <si>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</si>
  <si>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</si>
  <si>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</si>
  <si>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</si>
  <si>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</si>
  <si>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</si>
  <si>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</si>
  <si>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</si>
  <si>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</si>
  <si>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</si>
  <si>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</si>
  <si>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</si>
  <si>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</si>
  <si>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</si>
  <si>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</si>
  <si>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</si>
  <si>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</si>
  <si>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</si>
  <si>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</si>
  <si>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</si>
  <si>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</si>
  <si>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</si>
  <si>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</si>
  <si>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</si>
  <si>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</si>
  <si>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</si>
  <si>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</si>
  <si>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</si>
  <si>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</si>
  <si>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</si>
  <si>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</si>
  <si>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</si>
  <si>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</si>
  <si>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</si>
  <si>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</si>
  <si>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</si>
  <si>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</si>
  <si>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</si>
  <si>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</si>
  <si>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</si>
  <si>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</si>
  <si>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</si>
  <si>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</si>
  <si>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</si>
  <si>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</si>
  <si>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</si>
  <si>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</si>
  <si>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</si>
  <si>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</si>
  <si>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</si>
  <si>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</si>
  <si>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</si>
  <si>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</si>
  <si>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</si>
  <si>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</si>
  <si>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</si>
  <si>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</si>
  <si>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</si>
  <si>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</si>
  <si>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</si>
  <si>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</si>
  <si>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</si>
  <si>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</si>
  <si>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</si>
  <si>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</si>
  <si>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</si>
  <si>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</si>
  <si>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</si>
  <si>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</si>
  <si>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</si>
  <si>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</si>
  <si>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</si>
  <si>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</si>
  <si>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</si>
  <si>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</si>
  <si>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</si>
  <si>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</si>
  <si>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</si>
  <si>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</si>
  <si>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</si>
  <si>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</si>
  <si>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</si>
  <si>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</si>
  <si>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</si>
  <si>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</si>
  <si>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</si>
  <si>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</si>
  <si>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</si>
  <si>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</si>
  <si>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</si>
  <si>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</si>
  <si>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</si>
  <si>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</si>
  <si>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</si>
  <si>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</si>
  <si>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</si>
  <si>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</si>
  <si>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</si>
  <si>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</si>
  <si>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</si>
  <si>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</si>
  <si>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</si>
  <si>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</si>
  <si>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</si>
  <si>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</si>
  <si>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</si>
  <si>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</si>
  <si>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</si>
  <si>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</si>
  <si>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</si>
  <si>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</si>
  <si>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</si>
  <si>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</si>
  <si>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</si>
  <si>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</si>
  <si>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</si>
  <si>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</si>
  <si>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</si>
  <si>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</si>
  <si>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</si>
  <si>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</si>
  <si>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</si>
  <si>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</si>
  <si>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</si>
  <si>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</si>
  <si>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</si>
  <si>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</si>
  <si>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</si>
  <si>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</si>
  <si>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</si>
  <si>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</si>
  <si>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</si>
  <si>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</si>
  <si>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</si>
  <si>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</si>
  <si>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</si>
  <si>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</si>
  <si>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</si>
  <si>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</si>
  <si>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</si>
  <si>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</si>
  <si>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</si>
  <si>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</si>
  <si>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</si>
  <si>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</si>
  <si>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</si>
  <si>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</si>
  <si>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</si>
  <si>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</si>
  <si>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</si>
  <si>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</si>
  <si>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</si>
  <si>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</si>
  <si>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</si>
  <si>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</si>
  <si>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</si>
  <si>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</si>
  <si>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</si>
  <si>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</si>
  <si>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</si>
  <si>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</si>
  <si>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</si>
  <si>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</si>
  <si>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</si>
  <si>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</si>
  <si>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</si>
  <si>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</si>
  <si>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</si>
  <si>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</si>
  <si>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</si>
  <si>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</si>
  <si>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</si>
  <si>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</si>
  <si>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</si>
  <si>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</si>
  <si>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</si>
  <si>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</si>
  <si>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</si>
  <si>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</si>
  <si>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</si>
  <si>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</si>
  <si>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</si>
  <si>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</si>
  <si>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</si>
  <si>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</si>
  <si>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</si>
  <si>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</si>
  <si>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</si>
  <si>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</si>
  <si>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</si>
  <si>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</si>
  <si>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</si>
  <si>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</si>
  <si>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</si>
  <si>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</si>
  <si>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</si>
  <si>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</si>
  <si>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</si>
  <si>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</si>
  <si>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</si>
  <si>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</si>
  <si>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</si>
  <si>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</si>
  <si>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</si>
  <si>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</si>
  <si>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</si>
  <si>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</si>
  <si>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</si>
  <si>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</si>
  <si>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</si>
  <si>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</si>
  <si>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</si>
  <si>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</si>
  <si>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</si>
  <si>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</si>
  <si>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</si>
  <si>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</si>
  <si>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</si>
  <si>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</si>
  <si>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</si>
  <si>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</si>
  <si>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</si>
  <si>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</si>
  <si>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</si>
  <si>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</si>
  <si>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</si>
  <si>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</si>
  <si>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</si>
  <si>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</si>
  <si>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</si>
  <si>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</si>
  <si>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</si>
  <si>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</si>
  <si>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</si>
  <si>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</si>
  <si>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</si>
  <si>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</si>
  <si>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</si>
  <si>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</si>
  <si>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</si>
  <si>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</si>
  <si>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</si>
  <si>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</si>
  <si>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</si>
  <si>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</si>
  <si>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</si>
  <si>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</si>
  <si>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</si>
  <si>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</si>
  <si>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</si>
  <si>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</si>
  <si>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</si>
  <si>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</si>
  <si>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</si>
  <si>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</si>
  <si>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</si>
  <si>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</si>
  <si>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</si>
  <si>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</si>
  <si>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</si>
  <si>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</si>
  <si>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</si>
  <si>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</si>
  <si>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</si>
  <si>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</si>
  <si>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</si>
  <si>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</si>
  <si>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</si>
  <si>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</si>
  <si>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</si>
  <si>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</si>
  <si>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</si>
  <si>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</si>
  <si>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</si>
  <si>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</si>
  <si>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</si>
  <si>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</si>
  <si>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</si>
  <si>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</si>
  <si>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</si>
  <si>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</si>
  <si>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</si>
  <si>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</si>
  <si>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</si>
  <si>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</si>
  <si>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</si>
  <si>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</si>
  <si>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</si>
  <si>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</si>
  <si>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</si>
  <si>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</si>
  <si>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</si>
  <si>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</si>
  <si>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</si>
  <si>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</si>
  <si>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</si>
  <si>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</si>
  <si>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</si>
  <si>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</si>
  <si>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</si>
  <si>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</si>
  <si>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</si>
  <si>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</si>
  <si>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</si>
  <si>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</si>
  <si>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</si>
  <si>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</si>
  <si>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</si>
  <si>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</si>
  <si>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</si>
  <si>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</si>
  <si>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</si>
  <si>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</si>
  <si>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</si>
  <si>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</si>
  <si>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</si>
  <si>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</si>
  <si>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</si>
  <si>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</si>
  <si>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</si>
  <si>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</si>
  <si>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</si>
  <si>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</si>
  <si>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</si>
  <si>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</si>
  <si>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</si>
  <si>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</si>
  <si>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</si>
  <si>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</si>
  <si>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</si>
  <si>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</si>
  <si>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</si>
  <si>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</si>
  <si>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</si>
  <si>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</si>
  <si>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</si>
  <si>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</si>
  <si>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</si>
  <si>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</si>
  <si>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</si>
  <si>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</si>
  <si>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</si>
  <si>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</si>
  <si>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</si>
  <si>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</si>
  <si>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</si>
  <si>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</si>
  <si>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</si>
  <si>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</si>
  <si>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</si>
  <si>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</si>
  <si>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</si>
  <si>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</si>
  <si>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</si>
  <si>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</si>
  <si>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</si>
  <si>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</si>
  <si>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</si>
  <si>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</si>
  <si>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</si>
  <si>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</si>
  <si>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</si>
  <si>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</si>
  <si>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</si>
  <si>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</si>
  <si>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</si>
  <si>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</si>
  <si>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</si>
  <si>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</si>
  <si>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</si>
  <si>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</si>
  <si>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</si>
  <si>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</si>
  <si>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</si>
  <si>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</si>
  <si>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</si>
  <si>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</si>
  <si>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</si>
  <si>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</si>
  <si>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</si>
  <si>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</si>
  <si>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</si>
  <si>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</si>
  <si>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</si>
  <si>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</si>
  <si>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</si>
  <si>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</si>
  <si>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</si>
  <si>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</si>
  <si>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</si>
  <si>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</si>
  <si>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</si>
  <si>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</si>
  <si>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</si>
  <si>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</si>
  <si>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</si>
  <si>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</si>
  <si>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</si>
  <si>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</si>
  <si>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</si>
  <si>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</si>
  <si>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</si>
  <si>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</si>
  <si>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</si>
  <si>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</si>
  <si>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</si>
  <si>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</si>
  <si>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</si>
  <si>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</si>
  <si>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</si>
  <si>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</si>
  <si>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</si>
  <si>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</si>
  <si>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</si>
  <si>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</si>
  <si>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</si>
  <si>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</si>
  <si>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</si>
  <si>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</si>
  <si>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</si>
  <si>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</si>
  <si>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</si>
  <si>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</si>
  <si>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</si>
  <si>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</si>
  <si>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</si>
  <si>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</si>
  <si>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</si>
  <si>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</si>
  <si>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</si>
  <si>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</si>
  <si>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</si>
  <si>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</si>
  <si>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</si>
  <si>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</si>
  <si>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</si>
  <si>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</si>
  <si>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</si>
  <si>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</si>
  <si>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</si>
  <si>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</si>
  <si>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</si>
  <si>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</si>
  <si>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</si>
  <si>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</si>
  <si>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</si>
  <si>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</si>
  <si>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</si>
  <si>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</si>
  <si>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</si>
  <si>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</si>
  <si>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</si>
  <si>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</si>
  <si>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</si>
  <si>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</si>
  <si>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</si>
  <si>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</si>
  <si>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</si>
  <si>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</si>
  <si>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</si>
  <si>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</si>
  <si>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</si>
  <si>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</si>
  <si>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</si>
  <si>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</si>
  <si>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</si>
  <si>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</si>
  <si>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</si>
  <si>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</si>
  <si>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</si>
  <si>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</si>
  <si>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</si>
  <si>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</si>
  <si>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</si>
  <si>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</si>
  <si>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</si>
  <si>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</si>
  <si>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</si>
  <si>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</si>
  <si>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</si>
  <si>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</si>
  <si>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</si>
  <si>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</si>
  <si>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</si>
  <si>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</si>
  <si>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</si>
  <si>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</si>
  <si>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</si>
  <si>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</si>
  <si>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</si>
  <si>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</si>
  <si>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</si>
  <si>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</si>
  <si>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</si>
  <si>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</si>
  <si>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</si>
  <si>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</si>
  <si>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</si>
  <si>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</si>
  <si>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</si>
  <si>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</si>
  <si>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</si>
  <si>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</si>
  <si>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</si>
  <si>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</si>
  <si>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</si>
  <si>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</si>
  <si>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</si>
  <si>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</si>
  <si>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</si>
  <si>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</si>
  <si>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</si>
  <si>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</si>
  <si>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</si>
  <si>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</si>
  <si>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</si>
  <si>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</si>
  <si>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</si>
  <si>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</si>
  <si>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</si>
  <si>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</si>
  <si>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</si>
  <si>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</si>
  <si>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</si>
  <si>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</si>
  <si>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</si>
  <si>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</si>
  <si>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</si>
  <si>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</si>
  <si>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</si>
  <si>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</si>
  <si>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</si>
  <si>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</si>
  <si>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</si>
  <si>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</si>
  <si>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</si>
  <si>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</si>
  <si>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</si>
  <si>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</si>
  <si>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</si>
  <si>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</si>
  <si>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</si>
  <si>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</si>
  <si>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</si>
  <si>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</si>
  <si>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</si>
  <si>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</si>
  <si>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</si>
  <si>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</si>
  <si>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</si>
  <si>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</si>
  <si>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</si>
  <si>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</si>
  <si>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</si>
  <si>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</si>
  <si>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</si>
  <si>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</si>
  <si>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</si>
  <si>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</si>
  <si>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</si>
  <si>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</si>
  <si>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</si>
  <si>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</si>
  <si>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</si>
  <si>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</si>
  <si>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</si>
  <si>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</si>
  <si>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</si>
  <si>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</si>
  <si>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</si>
  <si>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</si>
  <si>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</si>
  <si>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</si>
  <si>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</si>
  <si>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</si>
  <si>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</si>
  <si>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</si>
  <si>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</si>
  <si>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</si>
  <si>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</si>
  <si>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</si>
  <si>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</si>
  <si>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</si>
  <si>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</si>
  <si>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</si>
  <si>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</si>
  <si>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</si>
  <si>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</si>
  <si>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</si>
  <si>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</si>
  <si>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</si>
  <si>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</si>
  <si>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</si>
  <si>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</si>
  <si>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</si>
  <si>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</si>
  <si>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</si>
  <si>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</si>
  <si>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</si>
  <si>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</si>
  <si>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</si>
  <si>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</si>
  <si>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</si>
  <si>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</si>
  <si>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</si>
  <si>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</si>
  <si>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</si>
  <si>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</si>
  <si>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</si>
  <si>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</si>
  <si>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</si>
  <si>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</si>
  <si>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</si>
  <si>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</si>
  <si>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</si>
  <si>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</si>
  <si>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</si>
  <si>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</si>
  <si>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</si>
  <si>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</si>
  <si>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</si>
  <si>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</si>
  <si>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</si>
  <si>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</si>
  <si>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</si>
  <si>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</si>
  <si>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</si>
  <si>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</si>
  <si>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</si>
  <si>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</si>
  <si>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</si>
  <si>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</si>
  <si>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</si>
  <si>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</si>
  <si>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</si>
  <si>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</si>
  <si>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</si>
  <si>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</si>
  <si>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</si>
  <si>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</si>
  <si>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</si>
  <si>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</si>
  <si>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</si>
  <si>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</si>
  <si>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</si>
  <si>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</si>
  <si>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</si>
  <si>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</si>
  <si>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</si>
  <si>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</si>
  <si>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</si>
  <si>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</si>
  <si>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</si>
  <si>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</si>
  <si>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</si>
  <si>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</si>
  <si>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</si>
  <si>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</si>
  <si>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</si>
  <si>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</si>
  <si>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</si>
  <si>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</si>
  <si>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</si>
  <si>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</si>
  <si>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</si>
  <si>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</si>
  <si>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</si>
  <si>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</si>
  <si>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</si>
  <si>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</si>
  <si>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</si>
  <si>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</si>
  <si>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</si>
  <si>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</si>
  <si>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</si>
  <si>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</si>
  <si>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</si>
  <si>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</si>
  <si>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</si>
  <si>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</si>
  <si>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</si>
  <si>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</si>
  <si>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</si>
  <si>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</si>
  <si>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</si>
  <si>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</si>
  <si>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</si>
  <si>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</si>
  <si>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</si>
  <si>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</si>
  <si>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</si>
  <si>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</si>
  <si>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</si>
  <si>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</si>
  <si>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</si>
  <si>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</si>
  <si>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</si>
  <si>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</si>
  <si>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</si>
  <si>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</si>
  <si>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</si>
  <si>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</si>
  <si>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</si>
  <si>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</si>
  <si>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</si>
  <si>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</si>
  <si>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</si>
  <si>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</si>
  <si>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</si>
  <si>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</si>
  <si>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</si>
  <si>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</si>
  <si>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</si>
  <si>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</si>
  <si>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</si>
  <si>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</si>
  <si>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</si>
  <si>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</si>
  <si>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</si>
  <si>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</si>
  <si>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</si>
  <si>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</si>
  <si>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</si>
  <si>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</si>
  <si>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</si>
  <si>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</si>
  <si>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</si>
  <si>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</si>
  <si>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</si>
  <si>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</si>
  <si>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</si>
  <si>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</si>
  <si>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</si>
  <si>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</si>
  <si>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</si>
  <si>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</si>
  <si>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</si>
  <si>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</si>
  <si>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</si>
  <si>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</si>
  <si>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</si>
  <si>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</si>
  <si>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</si>
  <si>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</si>
  <si>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</si>
  <si>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</si>
  <si>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</si>
  <si>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</si>
  <si>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</si>
  <si>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</si>
  <si>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</si>
  <si>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</si>
  <si>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</si>
  <si>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</si>
  <si>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</si>
  <si>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</si>
  <si>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</si>
  <si>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</si>
  <si>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</si>
  <si>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</si>
  <si>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</si>
  <si>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</si>
  <si>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</si>
  <si>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</si>
  <si>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</si>
  <si>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</si>
  <si>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</si>
  <si>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</si>
  <si>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</si>
  <si>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</si>
  <si>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</si>
  <si>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</si>
  <si>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</si>
  <si>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</si>
  <si>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</si>
  <si>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</si>
  <si>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</si>
  <si>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</si>
  <si>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</si>
  <si>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</si>
  <si>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</si>
  <si>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</si>
  <si>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</si>
  <si>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</si>
  <si>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</si>
  <si>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</si>
  <si>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</si>
  <si>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</si>
  <si>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</si>
  <si>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</si>
  <si>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</si>
  <si>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</si>
  <si>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</si>
  <si>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</si>
  <si>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</si>
  <si>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</si>
  <si>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</si>
  <si>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</si>
  <si>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</si>
  <si>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</si>
  <si>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</si>
  <si>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</si>
  <si>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</si>
  <si>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</si>
  <si>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</si>
  <si>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</si>
  <si>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</si>
  <si>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</si>
  <si>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</si>
  <si>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</si>
  <si>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</si>
  <si>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</si>
  <si>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</si>
  <si>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</si>
  <si>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</si>
  <si>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</si>
  <si>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</si>
  <si>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</si>
  <si>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</si>
  <si>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</si>
  <si>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</si>
  <si>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</si>
  <si>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</si>
  <si>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</si>
  <si>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</si>
  <si>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</si>
  <si>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</si>
  <si>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</si>
  <si>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</si>
  <si>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</si>
  <si>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</si>
  <si>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</si>
  <si>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</si>
  <si>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</si>
  <si>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</si>
  <si>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</si>
  <si>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</si>
  <si>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</si>
  <si>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</si>
  <si>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</si>
  <si>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</si>
  <si>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</si>
  <si>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</si>
  <si>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</si>
  <si>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</si>
  <si>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</si>
  <si>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</si>
  <si>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</si>
  <si>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</si>
  <si>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</si>
  <si>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</si>
  <si>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</si>
  <si>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</si>
  <si>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</si>
  <si>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</si>
  <si>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</si>
  <si>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</si>
  <si>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</si>
  <si>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</si>
  <si>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</si>
  <si>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</si>
  <si>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</si>
  <si>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</si>
  <si>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</si>
  <si>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</si>
  <si>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</si>
  <si>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</si>
  <si>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</si>
  <si>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</si>
  <si>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</si>
  <si>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</si>
  <si>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</si>
  <si>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</si>
  <si>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</si>
  <si>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</si>
  <si>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</si>
  <si>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</si>
  <si>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</si>
  <si>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</si>
  <si>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</si>
  <si>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</si>
  <si>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</si>
  <si>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</si>
  <si>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</si>
  <si>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</si>
  <si>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</si>
  <si>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</si>
  <si>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</si>
  <si>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</si>
  <si>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</si>
  <si>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</si>
  <si>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</si>
  <si>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</si>
  <si>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</si>
  <si>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</si>
  <si>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</si>
  <si>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</si>
  <si>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</si>
  <si>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</si>
  <si>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</si>
  <si>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</si>
  <si>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</si>
  <si>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</si>
  <si>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</si>
  <si>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</si>
  <si>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</si>
  <si>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</si>
  <si>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</si>
  <si>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</si>
  <si>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</si>
  <si>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</si>
  <si>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</si>
  <si>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</si>
  <si>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</si>
  <si>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</si>
  <si>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</si>
  <si>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</si>
  <si>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</si>
  <si>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</si>
  <si>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</si>
  <si>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</si>
  <si>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</si>
  <si>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</si>
  <si>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</si>
  <si>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</si>
  <si>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</si>
  <si>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</si>
  <si>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</si>
  <si>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</si>
  <si>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</si>
  <si>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</si>
  <si>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</si>
  <si>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</si>
  <si>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</si>
  <si>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</si>
  <si>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</si>
  <si>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</si>
  <si>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</si>
  <si>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</si>
  <si>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</si>
  <si>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</si>
  <si>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</si>
  <si>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</si>
  <si>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</si>
  <si>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</si>
  <si>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</si>
  <si>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</si>
  <si>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</si>
  <si>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</si>
  <si>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</si>
  <si>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</si>
  <si>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</si>
  <si>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</si>
  <si>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</si>
  <si>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</si>
  <si>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</si>
  <si>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</si>
  <si>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</si>
  <si>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</si>
  <si>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</si>
  <si>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</si>
  <si>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</si>
  <si>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</si>
  <si>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</si>
  <si>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</si>
  <si>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</si>
  <si>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</si>
  <si>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</si>
  <si>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</si>
  <si>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</si>
  <si>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</si>
  <si>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</si>
  <si>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</si>
  <si>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</si>
  <si>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</si>
  <si>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</si>
  <si>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</si>
  <si>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</si>
  <si>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</si>
  <si>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</si>
  <si>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</si>
  <si>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</si>
  <si>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</si>
  <si>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</si>
  <si>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</si>
  <si>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</si>
  <si>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</si>
  <si>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</si>
  <si>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</si>
  <si>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</si>
  <si>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</si>
  <si>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</si>
  <si>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</si>
  <si>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</si>
  <si>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</si>
  <si>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</si>
  <si>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</si>
  <si>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</si>
  <si>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</si>
  <si>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</si>
  <si>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</si>
  <si>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</si>
  <si>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</si>
  <si>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</si>
  <si>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</si>
  <si>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</si>
  <si>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</si>
  <si>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</si>
  <si>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</si>
  <si>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</si>
  <si>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</si>
  <si>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</si>
  <si>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</si>
  <si>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</si>
  <si>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</si>
  <si>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</si>
  <si>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</si>
  <si>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</si>
  <si>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</si>
  <si>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</si>
  <si>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</si>
  <si>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</si>
  <si>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</si>
  <si>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</si>
  <si>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</si>
  <si>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</si>
  <si>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</si>
  <si>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</si>
  <si>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</si>
  <si>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</si>
  <si>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</si>
  <si>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</si>
  <si>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</si>
  <si>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</si>
  <si>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</si>
  <si>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</si>
  <si>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</si>
  <si>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</si>
  <si>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</si>
  <si>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</si>
  <si>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</si>
  <si>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</si>
  <si>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</si>
  <si>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</si>
  <si>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</si>
  <si>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</si>
  <si>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</si>
  <si>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</si>
  <si>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</si>
  <si>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</si>
  <si>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</si>
  <si>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</si>
  <si>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</si>
  <si>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</si>
  <si>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</si>
  <si>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</si>
  <si>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</si>
  <si>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</si>
  <si>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</si>
  <si>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</si>
  <si>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</si>
  <si>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</si>
  <si>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</si>
  <si>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</si>
  <si>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</si>
  <si>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</si>
  <si>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</si>
  <si>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</si>
  <si>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</si>
  <si>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</si>
  <si>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</si>
  <si>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</si>
  <si>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</si>
  <si>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</si>
  <si>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</si>
  <si>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</si>
  <si>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</si>
  <si>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</si>
  <si>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</si>
  <si>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</si>
  <si>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</si>
  <si>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</si>
  <si>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</si>
  <si>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</si>
  <si>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</si>
  <si>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</si>
  <si>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</si>
  <si>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</si>
  <si>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</si>
  <si>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</si>
  <si>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</si>
  <si>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</si>
  <si>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</si>
  <si>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</si>
  <si>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</si>
  <si>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</si>
  <si>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</si>
  <si>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</si>
  <si>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</si>
  <si>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</si>
  <si>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</si>
  <si>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</si>
  <si>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</si>
  <si>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</si>
  <si>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</si>
  <si>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</si>
  <si>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</si>
  <si>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</si>
  <si>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</si>
  <si>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</si>
  <si>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</si>
  <si>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</si>
  <si>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</si>
  <si>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</si>
  <si>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</si>
  <si>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</si>
  <si>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</si>
  <si>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</si>
  <si>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</si>
  <si>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</si>
  <si>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</si>
  <si>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</si>
  <si>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</si>
  <si>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</si>
  <si>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</si>
  <si>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</si>
  <si>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</si>
  <si>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</si>
  <si>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</si>
  <si>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</si>
  <si>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</si>
  <si>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</si>
  <si>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</si>
  <si>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</si>
  <si>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</si>
  <si>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</si>
  <si>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</si>
  <si>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</si>
  <si>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</si>
  <si>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</si>
  <si>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</si>
  <si>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</si>
  <si>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</si>
  <si>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</si>
  <si>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</si>
  <si>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</si>
  <si>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</si>
  <si>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</si>
  <si>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</si>
  <si>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</si>
  <si>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</si>
  <si>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</si>
  <si>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</si>
  <si>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</si>
  <si>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</si>
  <si>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</si>
  <si>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</si>
  <si>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</si>
  <si>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</si>
  <si>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</si>
  <si>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</si>
  <si>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</si>
  <si>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</si>
  <si>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</si>
  <si>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</si>
  <si>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</si>
  <si>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</si>
  <si>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</si>
  <si>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</si>
  <si>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</si>
  <si>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</si>
  <si>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</si>
  <si>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</si>
  <si>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</si>
  <si>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</si>
  <si>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</si>
  <si>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</si>
  <si>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</si>
  <si>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</si>
  <si>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</si>
  <si>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</si>
  <si>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</si>
  <si>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</si>
  <si>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</si>
  <si>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</si>
  <si>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</si>
  <si>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</si>
  <si>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</si>
  <si>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</si>
  <si>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</si>
  <si>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</si>
  <si>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</si>
  <si>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</si>
  <si>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</si>
  <si>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</si>
  <si>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</si>
  <si>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</si>
  <si>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</si>
  <si>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</si>
  <si>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</si>
  <si>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</si>
  <si>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</si>
  <si>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</si>
  <si>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</si>
  <si>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</si>
  <si>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</si>
  <si>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</si>
  <si>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</si>
  <si>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</si>
  <si>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</si>
  <si>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</si>
  <si>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</si>
  <si>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</si>
  <si>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</si>
  <si>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</si>
  <si>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</si>
  <si>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</si>
  <si>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</si>
  <si>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</si>
  <si>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</si>
  <si>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</si>
  <si>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</si>
  <si>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</si>
  <si>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</si>
  <si>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</si>
  <si>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</si>
  <si>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</si>
  <si>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</si>
  <si>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</si>
  <si>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</si>
  <si>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</si>
  <si>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</si>
  <si>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</si>
  <si>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</si>
  <si>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</si>
  <si>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</si>
  <si>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</si>
  <si>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</si>
  <si>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</si>
  <si>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</si>
  <si>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</si>
  <si>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</si>
  <si>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</si>
  <si>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</si>
  <si>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</si>
  <si>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</si>
  <si>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</si>
  <si>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</si>
  <si>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</si>
  <si>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</si>
  <si>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</si>
  <si>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</si>
  <si>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</si>
  <si>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</si>
  <si>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</si>
  <si>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</si>
  <si>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</si>
  <si>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</si>
  <si>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</si>
  <si>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</si>
  <si>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</si>
  <si>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</si>
  <si>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</si>
  <si>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</si>
  <si>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</si>
  <si>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</si>
  <si>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</si>
  <si>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</si>
  <si>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</si>
  <si>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</si>
  <si>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</si>
  <si>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</si>
  <si>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</si>
  <si>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</si>
  <si>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</si>
  <si>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</si>
  <si>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</si>
  <si>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</si>
  <si>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</si>
  <si>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</si>
  <si>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</si>
  <si>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</si>
  <si>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</si>
  <si>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</si>
  <si>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</si>
  <si>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</si>
  <si>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</si>
  <si>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</si>
  <si>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</si>
  <si>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</si>
  <si>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</si>
  <si>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</si>
  <si>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</si>
  <si>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</si>
  <si>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</si>
  <si>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</si>
  <si>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</si>
  <si>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</si>
  <si>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</si>
  <si>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</si>
  <si>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</si>
  <si>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</si>
  <si>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</si>
  <si>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</si>
  <si>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</si>
  <si>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</si>
  <si>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</si>
  <si>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</si>
  <si>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</si>
  <si>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</si>
  <si>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</si>
  <si>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</si>
  <si>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</si>
  <si>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</si>
  <si>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</si>
  <si>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</si>
  <si>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</si>
  <si>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</si>
  <si>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</si>
  <si>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</si>
  <si>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</si>
  <si>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</si>
  <si>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</si>
  <si>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</si>
  <si>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</si>
  <si>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</si>
  <si>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</si>
  <si>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</si>
  <si>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</si>
  <si>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</si>
  <si>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</si>
  <si>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</si>
  <si>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</si>
  <si>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</si>
  <si>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</si>
  <si>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</si>
  <si>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</si>
  <si>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</si>
  <si>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</si>
  <si>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</si>
  <si>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</si>
  <si>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</si>
  <si>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</si>
  <si>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</si>
  <si>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</si>
  <si>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</si>
  <si>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</si>
  <si>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</si>
  <si>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</si>
  <si>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</si>
  <si>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</si>
  <si>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</si>
  <si>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</si>
  <si>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</si>
  <si>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</si>
  <si>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</si>
  <si>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</si>
  <si>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</si>
  <si>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</si>
  <si>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</si>
  <si>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</si>
  <si>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</si>
  <si>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</si>
  <si>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</si>
  <si>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</si>
  <si>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</si>
  <si>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</si>
  <si>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</si>
  <si>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</si>
  <si>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</si>
  <si>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</si>
  <si>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</si>
  <si>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</si>
  <si>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</si>
  <si>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</si>
  <si>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</si>
  <si>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</si>
  <si>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</si>
  <si>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</si>
  <si>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</si>
  <si>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</si>
  <si>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</si>
  <si>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</si>
  <si>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</si>
  <si>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</si>
  <si>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</si>
  <si>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</si>
  <si>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</si>
  <si>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</si>
  <si>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</si>
  <si>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</si>
  <si>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</si>
  <si>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</si>
  <si>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</si>
  <si>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</si>
  <si>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</si>
  <si>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</si>
  <si>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</si>
  <si>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</si>
  <si>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</si>
  <si>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</si>
  <si>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</si>
  <si>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</si>
  <si>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</si>
  <si>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</si>
  <si>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</si>
  <si>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</si>
  <si>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</si>
  <si>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</si>
  <si>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</si>
  <si>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</si>
  <si>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</si>
  <si>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</si>
  <si>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</si>
  <si>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</si>
  <si>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</si>
  <si>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</si>
  <si>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</si>
  <si>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</si>
  <si>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</si>
  <si>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</si>
  <si>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</si>
  <si>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</si>
  <si>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</si>
  <si>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</si>
  <si>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</si>
  <si>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</si>
  <si>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</si>
  <si>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</si>
  <si>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</si>
  <si>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</si>
  <si>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</si>
  <si>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</si>
  <si>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</si>
  <si>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</si>
  <si>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</si>
  <si>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</si>
  <si>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</si>
  <si>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</si>
  <si>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</si>
  <si>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</si>
  <si>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</si>
  <si>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</si>
  <si>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</si>
  <si>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</si>
  <si>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</si>
  <si>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</si>
  <si>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</si>
  <si>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</si>
  <si>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</si>
  <si>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</si>
  <si>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</si>
  <si>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</si>
  <si>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</si>
  <si>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</si>
  <si>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</si>
  <si>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</si>
  <si>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</si>
  <si>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</si>
  <si>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</si>
  <si>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</si>
  <si>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</si>
  <si>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</si>
  <si>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</si>
  <si>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</si>
  <si>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</si>
  <si>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</si>
  <si>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</si>
  <si>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</si>
  <si>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</si>
  <si>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</si>
  <si>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</si>
  <si>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</si>
  <si>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</si>
  <si>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</si>
  <si>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</si>
  <si>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</si>
  <si>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</si>
  <si>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</si>
  <si>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</si>
  <si>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</si>
  <si>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</si>
  <si>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</si>
  <si>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</si>
  <si>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</si>
  <si>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</si>
  <si>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</si>
  <si>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</si>
  <si>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</si>
  <si>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</si>
  <si>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</si>
  <si>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</si>
  <si>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</si>
  <si>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</si>
  <si>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</si>
  <si>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</si>
  <si>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</si>
  <si>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</si>
  <si>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</si>
  <si>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</si>
  <si>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</si>
  <si>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</si>
  <si>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</si>
  <si>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</si>
  <si>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</si>
  <si>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</si>
  <si>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</si>
  <si>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</si>
  <si>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</si>
  <si>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</si>
  <si>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</si>
  <si>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</si>
  <si>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</si>
  <si>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</si>
  <si>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</si>
  <si>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</si>
  <si>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</si>
  <si>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</si>
  <si>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</si>
  <si>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</si>
  <si>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</si>
  <si>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</si>
  <si>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</si>
  <si>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</si>
  <si>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</si>
  <si>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</si>
  <si>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</si>
  <si>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</si>
  <si>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</si>
  <si>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</si>
  <si>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</si>
  <si>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</si>
  <si>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</si>
  <si>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</si>
  <si>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</si>
  <si>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</si>
  <si>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</si>
  <si>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</si>
  <si>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</si>
  <si>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</si>
  <si>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</si>
  <si>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</si>
  <si>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</si>
  <si>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</si>
  <si>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</si>
  <si>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</si>
  <si>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</si>
  <si>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</si>
  <si>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</si>
  <si>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</si>
  <si>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</si>
  <si>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</si>
  <si>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</si>
  <si>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</si>
  <si>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</si>
  <si>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</si>
  <si>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</si>
  <si>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</si>
  <si>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</si>
  <si>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</si>
  <si>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</si>
  <si>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</si>
  <si>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</si>
  <si>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</si>
  <si>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</si>
  <si>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</si>
  <si>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</si>
  <si>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</si>
  <si>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</si>
  <si>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</si>
  <si>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</si>
  <si>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</si>
  <si>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</si>
  <si>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</si>
  <si>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</si>
  <si>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</si>
  <si>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</si>
  <si>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</si>
  <si>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</si>
  <si>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</si>
  <si>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</si>
  <si>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</si>
  <si>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</si>
  <si>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</si>
  <si>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</si>
  <si>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</si>
  <si>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</si>
  <si>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</si>
  <si>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</si>
  <si>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</si>
  <si>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</si>
  <si>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</si>
  <si>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</si>
  <si>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</si>
  <si>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</si>
  <si>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</si>
  <si>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</si>
  <si>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</si>
  <si>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</si>
  <si>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</si>
  <si>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</si>
  <si>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</si>
  <si>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</si>
  <si>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</si>
  <si>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</si>
  <si>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</si>
  <si>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</si>
  <si>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</si>
  <si>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</si>
  <si>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</si>
  <si>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</si>
  <si>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</si>
  <si>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</si>
  <si>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</si>
  <si>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</si>
  <si>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</si>
  <si>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</si>
  <si>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</si>
  <si>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</si>
  <si>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</si>
  <si>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</si>
  <si>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</si>
  <si>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</si>
  <si>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</si>
  <si>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</si>
  <si>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</si>
  <si>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</si>
  <si>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</si>
  <si>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</si>
  <si>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</si>
  <si>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</si>
  <si>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</si>
  <si>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</si>
  <si>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</si>
  <si>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</si>
  <si>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</si>
  <si>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</si>
  <si>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</si>
  <si>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</si>
  <si>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</si>
  <si>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</si>
  <si>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</si>
  <si>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</si>
  <si>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</si>
  <si>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</si>
  <si>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</si>
  <si>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</si>
  <si>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</si>
  <si>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</si>
  <si>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</si>
  <si>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</si>
  <si>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</si>
  <si>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</si>
  <si>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</si>
  <si>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</si>
  <si>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</si>
  <si>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</si>
  <si>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</si>
  <si>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</si>
  <si>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</si>
  <si>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</si>
  <si>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</si>
  <si>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</si>
  <si>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</si>
  <si>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</si>
  <si>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</si>
  <si>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</si>
  <si>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</si>
  <si>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</si>
  <si>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</si>
  <si>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</si>
  <si>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</si>
  <si>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</si>
  <si>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</si>
  <si>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</si>
  <si>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</si>
  <si>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</si>
  <si>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</si>
  <si>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</si>
  <si>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</si>
  <si>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</si>
  <si>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</si>
  <si>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</si>
  <si>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</si>
  <si>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</si>
  <si>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</si>
  <si>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</si>
  <si>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</si>
  <si>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</si>
  <si>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</si>
  <si>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</si>
  <si>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</si>
  <si>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</si>
  <si>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</si>
  <si>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</si>
  <si>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</si>
  <si>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</si>
  <si>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</si>
  <si>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</si>
  <si>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</si>
  <si>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</si>
  <si>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</si>
  <si>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</si>
  <si>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</si>
  <si>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</si>
  <si>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</si>
  <si>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</si>
  <si>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</si>
  <si>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</si>
  <si>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</si>
  <si>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</si>
  <si>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</si>
  <si>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</si>
  <si>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</si>
  <si>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</si>
  <si>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</si>
  <si>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</si>
  <si>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</si>
  <si>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</si>
  <si>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</si>
  <si>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</si>
  <si>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</si>
  <si>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</si>
  <si>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</si>
  <si>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</si>
  <si>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</si>
  <si>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</si>
  <si>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</si>
  <si>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</si>
  <si>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</si>
  <si>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</si>
  <si>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</si>
  <si>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</si>
  <si>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</si>
  <si>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</si>
  <si>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</si>
  <si>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</si>
  <si>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</si>
  <si>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</si>
  <si>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</si>
  <si>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</si>
  <si>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</si>
  <si>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</si>
  <si>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</si>
  <si>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</si>
  <si>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</si>
  <si>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</si>
  <si>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</si>
  <si>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</si>
  <si>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</si>
  <si>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</si>
  <si>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</si>
  <si>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</si>
  <si>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</si>
  <si>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</si>
  <si>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</si>
  <si>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</si>
  <si>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</si>
  <si>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</si>
  <si>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</si>
  <si>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</si>
  <si>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</si>
  <si>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</si>
  <si>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</si>
  <si>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</si>
  <si>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</si>
  <si>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</si>
  <si>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</si>
  <si>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</si>
  <si>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</si>
  <si>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</si>
  <si>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</si>
  <si>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</si>
  <si>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</si>
  <si>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</si>
  <si>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</si>
  <si>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</si>
  <si>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</si>
  <si>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</si>
  <si>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</si>
  <si>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</si>
  <si>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</si>
  <si>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</si>
  <si>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</si>
  <si>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</si>
  <si>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</si>
  <si>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</si>
  <si>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</si>
  <si>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</si>
  <si>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</si>
  <si>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</si>
  <si>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</si>
  <si>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</si>
  <si>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</si>
  <si>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</si>
  <si>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</si>
  <si>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</si>
  <si>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</si>
  <si>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</si>
  <si>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</si>
  <si>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</si>
  <si>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</si>
  <si>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</si>
  <si>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</si>
  <si>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</si>
  <si>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</si>
  <si>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</si>
  <si>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</si>
  <si>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</si>
  <si>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</si>
  <si>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</si>
  <si>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</si>
  <si>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</si>
  <si>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</si>
  <si>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</si>
  <si>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</si>
  <si>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</si>
  <si>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</si>
  <si>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</si>
  <si>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</si>
  <si>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</si>
  <si>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</si>
  <si>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</si>
  <si>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</si>
  <si>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</si>
  <si>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</si>
  <si>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</si>
  <si>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</si>
  <si>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</si>
  <si>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</si>
  <si>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</si>
  <si>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</si>
  <si>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</si>
  <si>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</si>
  <si>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</si>
  <si>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</si>
  <si>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</si>
  <si>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</si>
  <si>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</si>
  <si>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</si>
  <si>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</si>
  <si>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</si>
  <si>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</si>
  <si>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</si>
  <si>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</si>
  <si>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</si>
  <si>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</si>
  <si>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</si>
  <si>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</si>
  <si>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</si>
  <si>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</si>
  <si>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</si>
  <si>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</si>
  <si>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</si>
  <si>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</si>
  <si>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</si>
  <si>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</si>
  <si>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</si>
  <si>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</si>
  <si>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</si>
  <si>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</si>
  <si>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</si>
  <si>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</si>
  <si>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</si>
  <si>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</si>
  <si>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</si>
  <si>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</si>
  <si>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</si>
  <si>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</si>
  <si>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</si>
  <si>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</si>
  <si>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</si>
  <si>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</si>
  <si>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</si>
  <si>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</si>
  <si>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</si>
  <si>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</si>
  <si>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</si>
  <si>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</si>
  <si>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</si>
  <si>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</si>
  <si>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</si>
  <si>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</si>
  <si>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</si>
  <si>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</si>
  <si>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</si>
  <si>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</si>
  <si>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</si>
  <si>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</si>
  <si>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</si>
  <si>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</si>
  <si>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</si>
  <si>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</si>
  <si>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</si>
  <si>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</si>
  <si>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</si>
  <si>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</si>
  <si>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</si>
  <si>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</si>
  <si>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</si>
  <si>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</si>
  <si>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</si>
  <si>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</si>
  <si>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</si>
  <si>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</si>
  <si>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</si>
  <si>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</si>
  <si>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</si>
  <si>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</si>
  <si>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</si>
  <si>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</si>
  <si>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</si>
  <si>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</si>
  <si>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</si>
  <si>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</si>
  <si>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</si>
  <si>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</si>
  <si>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</si>
  <si>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</si>
  <si>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</si>
  <si>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</si>
  <si>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</si>
  <si>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</si>
  <si>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</si>
  <si>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</si>
  <si>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</si>
  <si>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</si>
  <si>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</si>
  <si>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</si>
  <si>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</si>
  <si>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</si>
  <si>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</si>
  <si>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</si>
  <si>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</si>
  <si>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</si>
  <si>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</si>
  <si>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</si>
  <si>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</si>
  <si>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</si>
  <si>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</si>
  <si>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</si>
  <si>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</si>
  <si>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</si>
  <si>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</si>
  <si>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</si>
  <si>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</si>
  <si>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</si>
  <si>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</si>
  <si>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</si>
  <si>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</si>
  <si>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</si>
  <si>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</si>
  <si>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</si>
  <si>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</si>
  <si>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</si>
  <si>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</si>
  <si>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</si>
  <si>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</si>
  <si>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</si>
  <si>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</si>
  <si>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</si>
  <si>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</si>
  <si>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</si>
  <si>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</si>
  <si>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</si>
  <si>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</si>
  <si>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</si>
  <si>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</si>
  <si>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</si>
  <si>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</si>
  <si>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</si>
  <si>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</si>
  <si>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</si>
  <si>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</si>
  <si>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</si>
  <si>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</si>
  <si>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</si>
  <si>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</si>
  <si>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</si>
  <si>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</si>
  <si>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</si>
  <si>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</si>
  <si>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</si>
  <si>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</si>
  <si>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</si>
  <si>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</si>
  <si>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</si>
  <si>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</si>
  <si>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</si>
  <si>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</si>
  <si>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</si>
  <si>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</si>
  <si>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</si>
  <si>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</si>
  <si>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</si>
  <si>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</si>
  <si>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</si>
  <si>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</si>
  <si>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</si>
  <si>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</si>
  <si>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</si>
  <si>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</si>
  <si>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</si>
  <si>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</si>
  <si>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</si>
  <si>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</si>
  <si>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</si>
  <si>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</si>
  <si>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</si>
  <si>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</si>
  <si>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</si>
  <si>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</si>
  <si>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</si>
  <si>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</si>
  <si>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</si>
  <si>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</si>
  <si>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</si>
  <si>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</si>
  <si>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</si>
  <si>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</si>
  <si>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</si>
  <si>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</si>
  <si>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</si>
  <si>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</si>
  <si>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</si>
  <si>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</si>
  <si>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</si>
  <si>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</si>
  <si>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</si>
  <si>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</si>
  <si>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</si>
  <si>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</si>
  <si>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</si>
  <si>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</si>
  <si>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</si>
  <si>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</si>
  <si>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</si>
  <si>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</si>
  <si>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</si>
  <si>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</si>
  <si>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</si>
  <si>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</si>
  <si>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</si>
  <si>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</si>
  <si>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</si>
  <si>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</si>
  <si>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</si>
  <si>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</si>
  <si>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</si>
  <si>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</si>
  <si>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</si>
  <si>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</si>
  <si>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</si>
  <si>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</si>
  <si>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</si>
  <si>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</si>
  <si>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</si>
  <si>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</si>
  <si>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</si>
  <si>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</si>
  <si>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</si>
  <si>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</si>
  <si>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</si>
  <si>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</si>
  <si>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</si>
  <si>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</si>
  <si>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</si>
  <si>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</si>
  <si>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</si>
  <si>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</si>
  <si>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</si>
  <si>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</si>
  <si>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</si>
  <si>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</si>
  <si>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</si>
  <si>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</si>
  <si>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</si>
  <si>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</si>
  <si>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</si>
  <si>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</si>
  <si>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</si>
  <si>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</si>
  <si>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</si>
  <si>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</si>
  <si>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</si>
  <si>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</si>
  <si>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</si>
  <si>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</si>
  <si>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</si>
  <si>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</si>
  <si>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</si>
  <si>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</si>
  <si>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</si>
  <si>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</si>
  <si>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</si>
  <si>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</si>
  <si>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</si>
  <si>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</si>
  <si>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</si>
  <si>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</si>
  <si>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</si>
  <si>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</si>
  <si>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</si>
  <si>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</si>
  <si>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</si>
  <si>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</si>
  <si>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</si>
  <si>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</si>
  <si>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</si>
  <si>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</si>
  <si>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</si>
  <si>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</si>
  <si>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</si>
  <si>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</si>
  <si>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</si>
  <si>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</si>
  <si>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</si>
  <si>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</si>
  <si>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</si>
  <si>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</si>
  <si>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</si>
  <si>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</si>
  <si>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</si>
  <si>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</si>
  <si>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</si>
  <si>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</si>
  <si>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</si>
  <si>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</si>
  <si>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</si>
  <si>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</si>
  <si>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</si>
  <si>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</si>
  <si>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</si>
  <si>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</si>
  <si>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</si>
  <si>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</si>
  <si>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</si>
  <si>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</si>
  <si>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</si>
  <si>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</si>
  <si>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</si>
  <si>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</si>
  <si>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</si>
  <si>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</si>
  <si>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</si>
  <si>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</si>
  <si>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</si>
  <si>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</si>
  <si>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</si>
  <si>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</si>
  <si>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</si>
  <si>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</si>
  <si>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</si>
  <si>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</si>
  <si>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</si>
  <si>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</si>
  <si>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</si>
  <si>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</si>
  <si>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</si>
  <si>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</si>
  <si>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</si>
  <si>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</si>
  <si>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</si>
  <si>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</si>
  <si>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</si>
  <si>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</si>
  <si>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</si>
  <si>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</si>
  <si>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</si>
  <si>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</si>
  <si>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</si>
  <si>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</si>
  <si>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</si>
  <si>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</si>
  <si>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</si>
  <si>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</si>
  <si>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</si>
  <si>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</si>
  <si>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</si>
  <si>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</si>
  <si>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</si>
  <si>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</si>
  <si>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</si>
  <si>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</si>
  <si>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</si>
  <si>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</si>
  <si>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</si>
  <si>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</si>
  <si>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</si>
  <si>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</si>
  <si>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</si>
  <si>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</si>
  <si>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</si>
  <si>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</si>
  <si>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</si>
  <si>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</si>
  <si>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</si>
  <si>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</si>
  <si>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</si>
  <si>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</si>
  <si>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</si>
  <si>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</si>
  <si>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</si>
  <si>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</si>
  <si>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</si>
  <si>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</si>
  <si>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</si>
  <si>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</si>
  <si>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</si>
  <si>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</si>
  <si>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</si>
  <si>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</si>
  <si>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</si>
  <si>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</si>
  <si>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</si>
  <si>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</si>
  <si>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</si>
  <si>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</si>
  <si>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</si>
  <si>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</si>
  <si>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</si>
  <si>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</si>
  <si>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</si>
  <si>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</si>
  <si>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</si>
  <si>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</si>
  <si>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</si>
  <si>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</si>
  <si>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</si>
  <si>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</si>
  <si>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</si>
  <si>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</si>
  <si>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</si>
  <si>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</si>
  <si>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</si>
  <si>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</si>
  <si>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</si>
  <si>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</si>
  <si>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</si>
  <si>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</si>
  <si>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</si>
  <si>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</si>
  <si>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</si>
  <si>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</si>
  <si>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</si>
  <si>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</si>
  <si>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</si>
  <si>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</si>
  <si>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</si>
  <si>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</si>
  <si>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</si>
  <si>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</si>
  <si>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</si>
  <si>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</si>
  <si>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</si>
  <si>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</si>
  <si>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</si>
  <si>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</si>
  <si>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</si>
  <si>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</si>
  <si>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</si>
  <si>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</si>
  <si>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</si>
  <si>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</si>
  <si>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</si>
  <si>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</si>
  <si>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</si>
  <si>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</si>
  <si>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</si>
  <si>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</si>
  <si>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</si>
  <si>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</si>
  <si>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</si>
  <si>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</si>
  <si>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</si>
  <si>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</si>
  <si>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</si>
  <si>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</si>
  <si>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</si>
  <si>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</si>
  <si>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</si>
  <si>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</si>
  <si>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</si>
  <si>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</si>
  <si>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</si>
  <si>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</si>
  <si>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</si>
  <si>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</si>
  <si>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</si>
  <si>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</si>
  <si>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</si>
  <si>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</si>
  <si>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</si>
  <si>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</si>
  <si>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</si>
  <si>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</si>
  <si>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</si>
  <si>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</si>
  <si>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</si>
  <si>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</si>
  <si>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</si>
  <si>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</si>
  <si>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</si>
  <si>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</si>
  <si>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</si>
  <si>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</si>
  <si>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</si>
  <si>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</si>
  <si>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</si>
  <si>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</si>
  <si>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</si>
  <si>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</si>
  <si>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</si>
  <si>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</si>
  <si>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</si>
  <si>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</si>
  <si>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</si>
  <si>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</si>
  <si>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</si>
  <si>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</si>
  <si>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</si>
  <si>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</si>
  <si>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</si>
  <si>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</si>
  <si>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</si>
  <si>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</si>
  <si>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</si>
  <si>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</si>
  <si>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</si>
  <si>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</si>
  <si>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</si>
  <si>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</si>
  <si>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</si>
  <si>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</si>
  <si>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</si>
  <si>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</si>
  <si>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</si>
  <si>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</si>
  <si>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</si>
  <si>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</si>
  <si>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</si>
  <si>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</si>
  <si>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</si>
  <si>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</si>
  <si>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</si>
  <si>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</si>
  <si>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</si>
  <si>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</si>
  <si>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</si>
  <si>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</si>
  <si>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</si>
  <si>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</si>
  <si>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</si>
  <si>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</si>
  <si>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</si>
  <si>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</si>
  <si>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</si>
  <si>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</si>
  <si>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</si>
  <si>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</si>
  <si>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</si>
  <si>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</si>
  <si>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</si>
  <si>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</si>
  <si>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</si>
  <si>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</si>
  <si>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</si>
  <si>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</si>
  <si>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</si>
  <si>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</si>
  <si>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</si>
  <si>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</si>
  <si>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</si>
  <si>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</si>
  <si>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</si>
  <si>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</si>
  <si>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</si>
  <si>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</si>
  <si>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</si>
  <si>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</si>
  <si>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</si>
  <si>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</si>
  <si>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</si>
  <si>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</si>
  <si>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</si>
  <si>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</si>
  <si>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</si>
  <si>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</si>
  <si>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</si>
  <si>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</si>
  <si>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</si>
  <si>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</si>
  <si>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</si>
  <si>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</si>
  <si>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</si>
  <si>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</si>
  <si>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</si>
  <si>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</si>
  <si>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</si>
  <si>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</si>
  <si>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</si>
  <si>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</si>
  <si>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</si>
  <si>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</si>
  <si>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</si>
  <si>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</si>
  <si>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</si>
  <si>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</si>
  <si>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</si>
  <si>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</si>
  <si>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</si>
  <si>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</si>
  <si>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</si>
  <si>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</si>
  <si>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</si>
  <si>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</si>
  <si>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</si>
  <si>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</si>
  <si>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</si>
  <si>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</si>
  <si>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</si>
  <si>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</si>
  <si>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</si>
  <si>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</si>
  <si>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</si>
  <si>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</si>
  <si>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</si>
  <si>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</si>
  <si>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</si>
  <si>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</si>
  <si>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</si>
  <si>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</si>
  <si>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</si>
  <si>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</si>
  <si>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</si>
  <si>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</si>
  <si>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</si>
  <si>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</si>
  <si>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</si>
  <si>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</si>
  <si>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</si>
  <si>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</si>
  <si>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</si>
  <si>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</si>
  <si>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</si>
  <si>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</si>
  <si>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</si>
  <si>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</si>
  <si>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</si>
  <si>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</si>
  <si>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</si>
  <si>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</si>
  <si>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</si>
  <si>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</si>
  <si>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</si>
  <si>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</si>
  <si>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</si>
  <si>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</si>
  <si>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</si>
  <si>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</si>
  <si>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</si>
  <si>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</si>
  <si>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</si>
  <si>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</si>
  <si>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</si>
  <si>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</si>
  <si>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</si>
  <si>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</si>
  <si>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</si>
  <si>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</si>
  <si>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</si>
  <si>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</si>
  <si>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</si>
  <si>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</si>
  <si>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</si>
  <si>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</si>
  <si>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</si>
  <si>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</si>
  <si>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</si>
  <si>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</si>
  <si>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</si>
  <si>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</si>
  <si>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</si>
  <si>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</si>
  <si>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</si>
  <si>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</si>
  <si>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</si>
  <si>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</si>
  <si>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</si>
  <si>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</si>
  <si>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</si>
  <si>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</si>
  <si>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</si>
  <si>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</si>
  <si>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</si>
  <si>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</si>
  <si>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</si>
  <si>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</si>
  <si>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</si>
  <si>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</si>
  <si>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</si>
  <si>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</si>
  <si>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</si>
  <si>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</si>
  <si>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</si>
  <si>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</si>
  <si>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</si>
  <si>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</si>
  <si>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</si>
  <si>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</si>
  <si>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</si>
  <si>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</si>
  <si>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</si>
  <si>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</si>
  <si>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</si>
  <si>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</si>
  <si>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</si>
  <si>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</si>
  <si>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</si>
  <si>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</si>
  <si>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</si>
  <si>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</si>
  <si>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</si>
  <si>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</si>
  <si>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</si>
  <si>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</si>
  <si>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</si>
  <si>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</si>
  <si>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</si>
  <si>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</si>
  <si>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</si>
  <si>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</si>
  <si>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</si>
  <si>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</si>
  <si>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</si>
  <si>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</si>
  <si>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</si>
  <si>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</si>
  <si>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</si>
  <si>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</si>
  <si>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</si>
  <si>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</si>
  <si>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</si>
  <si>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</si>
  <si>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</si>
  <si>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</si>
  <si>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</si>
  <si>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</si>
  <si>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</si>
  <si>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</si>
  <si>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</si>
  <si>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</si>
  <si>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</si>
  <si>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</si>
  <si>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</si>
  <si>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</si>
  <si>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</si>
  <si>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</si>
  <si>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</si>
  <si>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</si>
  <si>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</si>
  <si>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</si>
  <si>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</si>
  <si>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</si>
  <si>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</si>
  <si>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</si>
  <si>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</si>
  <si>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</si>
  <si>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</si>
  <si>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</si>
  <si>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</si>
  <si>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</si>
  <si>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</si>
  <si>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</si>
  <si>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</si>
  <si>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</si>
  <si>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</si>
  <si>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</si>
  <si>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</si>
  <si>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</si>
  <si>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</si>
  <si>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</si>
  <si>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</si>
  <si>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</si>
  <si>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</si>
  <si>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</si>
  <si>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</si>
  <si>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</si>
  <si>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</si>
  <si>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</si>
  <si>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</si>
  <si>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</si>
  <si>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</si>
  <si>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</si>
  <si>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</si>
  <si>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</si>
  <si>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</si>
  <si>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</si>
  <si>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</si>
  <si>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</si>
  <si>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</si>
  <si>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</si>
  <si>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</si>
  <si>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</si>
  <si>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</si>
  <si>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</si>
  <si>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</si>
  <si>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</si>
  <si>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</si>
  <si>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</si>
  <si>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</si>
  <si>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</si>
  <si>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</si>
  <si>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</si>
  <si>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</si>
  <si>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</si>
  <si>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</si>
  <si>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</si>
  <si>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</si>
  <si>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</si>
  <si>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</si>
  <si>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</si>
  <si>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</si>
  <si>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</si>
  <si>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</si>
  <si>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</si>
  <si>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</si>
  <si>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</si>
  <si>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</si>
  <si>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</si>
  <si>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</si>
  <si>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</si>
  <si>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</si>
  <si>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</si>
  <si>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</si>
  <si>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</si>
  <si>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</si>
  <si>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</si>
  <si>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</si>
  <si>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</si>
  <si>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</si>
  <si>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</si>
  <si>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</si>
  <si>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</si>
  <si>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</si>
  <si>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</si>
  <si>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</si>
  <si>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</si>
  <si>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</si>
  <si>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</si>
  <si>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</si>
  <si>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</si>
  <si>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</si>
  <si>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</si>
  <si>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</si>
  <si>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</si>
  <si>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</si>
  <si>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</si>
  <si>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</si>
  <si>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</si>
  <si>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</si>
  <si>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</si>
  <si>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</si>
  <si>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</si>
  <si>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</si>
  <si>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</si>
  <si>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</si>
  <si>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</si>
  <si>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</si>
  <si>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</si>
  <si>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</si>
  <si>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</si>
  <si>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</si>
  <si>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</si>
  <si>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</si>
  <si>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</si>
  <si>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</si>
  <si>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</si>
  <si>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</si>
  <si>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</si>
  <si>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</si>
  <si>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</si>
  <si>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</si>
  <si>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</si>
  <si>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</si>
  <si>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</si>
  <si>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</si>
  <si>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</si>
  <si>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</si>
  <si>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</si>
  <si>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</si>
  <si>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</si>
  <si>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</si>
  <si>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</si>
  <si>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</si>
  <si>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</si>
  <si>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</si>
  <si>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</si>
  <si>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</si>
  <si>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</si>
  <si>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</si>
  <si>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</si>
  <si>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</si>
  <si>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</si>
  <si>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</si>
  <si>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</si>
  <si>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</si>
  <si>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</si>
  <si>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</si>
  <si>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</si>
  <si>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</si>
  <si>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</si>
  <si>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</si>
  <si>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</si>
  <si>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</si>
  <si>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</si>
  <si>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</si>
  <si>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</si>
  <si>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</si>
  <si>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</si>
  <si>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</si>
  <si>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</si>
  <si>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</si>
  <si>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</si>
  <si>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</si>
  <si>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</si>
  <si>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</si>
  <si>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</si>
  <si>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</si>
  <si>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</si>
  <si>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</si>
  <si>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</si>
  <si>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</si>
  <si>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</si>
  <si>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</si>
  <si>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</si>
  <si>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</si>
  <si>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</si>
  <si>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</si>
  <si>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</si>
  <si>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</si>
  <si>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</si>
  <si>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</si>
  <si>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</si>
  <si>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</si>
  <si>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</si>
  <si>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</si>
  <si>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</si>
  <si>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</si>
  <si>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</si>
  <si>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</si>
  <si>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</si>
  <si>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</si>
  <si>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</si>
  <si>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</si>
  <si>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</si>
  <si>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</si>
  <si>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</si>
  <si>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</si>
  <si>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</si>
  <si>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</si>
  <si>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</si>
  <si>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</si>
  <si>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</si>
  <si>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</si>
  <si>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</si>
  <si>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</si>
  <si>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</si>
  <si>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</si>
  <si>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</si>
  <si>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</si>
  <si>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</si>
  <si>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</si>
  <si>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</si>
  <si>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</si>
  <si>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</si>
  <si>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</si>
  <si>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</si>
  <si>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</si>
  <si>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</si>
  <si>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</si>
  <si>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</si>
  <si>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</si>
  <si>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</si>
  <si>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</si>
  <si>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</si>
  <si>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</si>
  <si>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</si>
  <si>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</si>
  <si>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</si>
  <si>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</si>
  <si>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</si>
  <si>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</si>
  <si>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</si>
  <si>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</si>
  <si>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</si>
  <si>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</si>
  <si>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</si>
  <si>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</si>
  <si>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</si>
  <si>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</si>
  <si>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</si>
  <si>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</si>
  <si>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</si>
  <si>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</si>
  <si>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</si>
  <si>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</si>
  <si>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</si>
  <si>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</si>
  <si>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</si>
  <si>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</si>
  <si>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</si>
  <si>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</si>
  <si>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</si>
  <si>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</si>
  <si>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</si>
  <si>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</si>
  <si>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</si>
  <si>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</si>
  <si>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</si>
  <si>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</si>
  <si>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</si>
  <si>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</si>
  <si>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</si>
  <si>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</si>
  <si>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</si>
  <si>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</si>
  <si>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</si>
  <si>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</si>
  <si>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</si>
  <si>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</si>
  <si>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</si>
  <si>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</si>
  <si>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</si>
  <si>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</si>
  <si>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</si>
  <si>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</si>
  <si>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</si>
  <si>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</si>
  <si>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</si>
  <si>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</si>
  <si>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</si>
  <si>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</si>
  <si>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</si>
  <si>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</si>
  <si>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</si>
  <si>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</si>
  <si>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</si>
  <si>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</si>
  <si>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</si>
  <si>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</si>
  <si>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</si>
  <si>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</si>
  <si>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</si>
  <si>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</si>
  <si>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</si>
  <si>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</si>
  <si>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</si>
  <si>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</si>
  <si>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</si>
  <si>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</si>
  <si>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</si>
  <si>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</si>
  <si>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</si>
  <si>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</si>
  <si>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</si>
  <si>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</si>
  <si>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</si>
  <si>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</si>
  <si>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</si>
  <si>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</si>
  <si>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</si>
  <si>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</si>
  <si>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</si>
  <si>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</si>
  <si>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</si>
  <si>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</si>
  <si>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</si>
  <si>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</si>
  <si>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</si>
  <si>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</si>
  <si>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</si>
  <si>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</si>
  <si>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</si>
  <si>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</si>
  <si>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</si>
  <si>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</si>
  <si>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</si>
  <si>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</si>
  <si>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</si>
  <si>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</si>
  <si>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</si>
  <si>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</si>
  <si>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</si>
  <si>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</si>
  <si>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</si>
  <si>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</si>
  <si>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</si>
  <si>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</si>
  <si>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</si>
  <si>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</si>
  <si>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</si>
  <si>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</si>
  <si>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</si>
  <si>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</si>
  <si>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</si>
  <si>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</si>
  <si>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</si>
  <si>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</si>
  <si>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</si>
  <si>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</si>
  <si>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</si>
  <si>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</si>
  <si>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</si>
  <si>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</si>
  <si>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</si>
  <si>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</si>
  <si>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</si>
  <si>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</si>
  <si>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</si>
  <si>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</si>
  <si>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</si>
  <si>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</si>
  <si>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</si>
  <si>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</si>
  <si>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</si>
  <si>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</si>
  <si>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</si>
  <si>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</si>
  <si>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</si>
  <si>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</si>
  <si>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</si>
  <si>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</si>
  <si>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</si>
  <si>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</si>
  <si>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</si>
  <si>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</si>
  <si>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</si>
  <si>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</si>
  <si>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</si>
  <si>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</si>
  <si>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</si>
  <si>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</si>
  <si>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</si>
  <si>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</si>
  <si>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</si>
  <si>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</si>
  <si>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</si>
  <si>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</si>
  <si>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</si>
  <si>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</si>
  <si>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</si>
  <si>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</si>
  <si>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</si>
  <si>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</si>
  <si>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</si>
  <si>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</si>
  <si>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</si>
  <si>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</si>
  <si>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</si>
  <si>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</si>
  <si>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</si>
  <si>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</si>
  <si>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</si>
  <si>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</si>
  <si>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</si>
  <si>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</si>
  <si>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</si>
  <si>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</si>
  <si>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</si>
  <si>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</si>
  <si>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</si>
  <si>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</si>
  <si>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</si>
  <si>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</si>
  <si>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</si>
  <si>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</si>
  <si>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</si>
  <si>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</si>
  <si>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</si>
  <si>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</si>
  <si>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</si>
  <si>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</si>
  <si>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</si>
  <si>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</si>
  <si>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</si>
  <si>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</si>
  <si>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</si>
  <si>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</si>
  <si>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</si>
  <si>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</si>
  <si>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</si>
  <si>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</si>
  <si>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</si>
  <si>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</si>
  <si>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</si>
  <si>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</si>
  <si>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</si>
  <si>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</si>
  <si>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</si>
  <si>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</si>
  <si>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</si>
  <si>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</si>
  <si>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</si>
  <si>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</si>
  <si>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</si>
  <si>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</si>
  <si>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</si>
  <si>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</si>
  <si>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</si>
  <si>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</si>
  <si>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</si>
  <si>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</si>
  <si>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</si>
  <si>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</si>
  <si>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</si>
  <si>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</si>
  <si>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</si>
  <si>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</si>
  <si>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</si>
  <si>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</si>
  <si>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</si>
  <si>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</si>
  <si>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</si>
  <si>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</si>
  <si>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</si>
  <si>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</si>
  <si>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</si>
  <si>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</si>
  <si>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</si>
  <si>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</si>
  <si>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</si>
  <si>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</si>
  <si>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</si>
  <si>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</si>
  <si>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</si>
  <si>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</si>
  <si>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</si>
  <si>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</si>
  <si>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</si>
  <si>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</si>
  <si>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</si>
  <si>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</si>
  <si>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</si>
  <si>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</si>
  <si>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</si>
  <si>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</si>
  <si>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</si>
  <si>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</si>
  <si>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</si>
  <si>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</si>
  <si>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</si>
  <si>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</si>
  <si>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</si>
  <si>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</si>
  <si>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</si>
  <si>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</si>
  <si>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</si>
  <si>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</si>
  <si>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</si>
  <si>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</si>
  <si>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</si>
  <si>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</si>
  <si>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</si>
  <si>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</si>
  <si>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</si>
  <si>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</si>
  <si>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</si>
  <si>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</si>
  <si>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</si>
  <si>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</si>
  <si>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</si>
  <si>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</si>
  <si>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</si>
  <si>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</si>
  <si>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</si>
  <si>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</si>
  <si>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</si>
  <si>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</si>
  <si>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</si>
  <si>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</si>
  <si>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</si>
  <si>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</si>
  <si>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</si>
  <si>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</si>
  <si>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</si>
  <si>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</si>
  <si>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</si>
  <si>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</si>
  <si>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</si>
  <si>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</si>
  <si>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</si>
  <si>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</si>
  <si>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</si>
  <si>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</si>
  <si>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</si>
  <si>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</si>
  <si>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</si>
  <si>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</si>
  <si>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</si>
  <si>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</si>
  <si>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</si>
  <si>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</si>
  <si>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</si>
  <si>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</si>
  <si>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</si>
  <si>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</si>
  <si>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</si>
  <si>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</si>
  <si>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</si>
  <si>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</si>
  <si>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</si>
  <si>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</si>
  <si>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</si>
  <si>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</si>
  <si>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</si>
  <si>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</si>
  <si>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</si>
  <si>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</si>
  <si>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</si>
  <si>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</si>
  <si>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</si>
  <si>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</si>
  <si>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</si>
  <si>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</si>
  <si>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</si>
  <si>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</si>
  <si>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</si>
  <si>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</si>
  <si>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</si>
  <si>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</si>
  <si>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</si>
  <si>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</si>
  <si>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</si>
  <si>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</si>
  <si>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</si>
  <si>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</si>
  <si>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</si>
  <si>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</si>
  <si>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</si>
  <si>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</si>
  <si>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</si>
  <si>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</si>
  <si>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</si>
  <si>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</si>
  <si>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</si>
  <si>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</si>
  <si>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</si>
  <si>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</si>
  <si>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</si>
  <si>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</si>
  <si>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</si>
  <si>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</si>
  <si>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</si>
  <si>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</si>
  <si>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</si>
  <si>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</si>
  <si>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</si>
  <si>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</si>
  <si>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</si>
  <si>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</si>
  <si>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</si>
  <si>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</si>
  <si>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</si>
  <si>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</si>
  <si>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</si>
  <si>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</si>
  <si>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</si>
  <si>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</si>
  <si>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</si>
  <si>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</si>
  <si>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</si>
  <si>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</si>
  <si>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</si>
  <si>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</si>
  <si>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</si>
  <si>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</si>
  <si>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</si>
  <si>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</si>
  <si>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</si>
  <si>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</si>
  <si>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</si>
  <si>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</si>
  <si>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</si>
  <si>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</si>
  <si>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</si>
  <si>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</si>
  <si>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</si>
  <si>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</si>
  <si>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</si>
  <si>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</si>
  <si>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</si>
  <si>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</si>
  <si>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</si>
  <si>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</si>
  <si>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</si>
  <si>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</si>
  <si>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</si>
  <si>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</si>
  <si>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</si>
  <si>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</si>
  <si>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</si>
  <si>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</si>
  <si>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</si>
  <si>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</si>
  <si>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</si>
  <si>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</si>
  <si>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</si>
  <si>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</si>
  <si>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</si>
  <si>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</si>
  <si>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</si>
  <si>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</si>
  <si>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</si>
  <si>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</si>
  <si>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</si>
  <si>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</si>
  <si>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</si>
  <si>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</si>
  <si>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</si>
  <si>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</si>
  <si>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</si>
  <si>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</si>
  <si>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</si>
  <si>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</si>
  <si>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</si>
  <si>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</si>
  <si>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</si>
  <si>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</si>
  <si>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</si>
  <si>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</si>
  <si>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</si>
  <si>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</si>
  <si>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</si>
  <si>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</si>
  <si>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</si>
  <si>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</si>
  <si>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</si>
  <si>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</si>
  <si>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</si>
  <si>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</si>
  <si>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</si>
  <si>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</si>
  <si>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</si>
  <si>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</si>
  <si>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</si>
  <si>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</si>
  <si>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</si>
  <si>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</si>
  <si>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</si>
  <si>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</si>
  <si>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</si>
  <si>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</si>
  <si>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</si>
  <si>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</si>
  <si>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</si>
  <si>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</si>
  <si>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</si>
  <si>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</si>
  <si>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</si>
  <si>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</si>
  <si>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</si>
  <si>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</si>
  <si>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</si>
  <si>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</si>
  <si>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</si>
  <si>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</si>
  <si>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</si>
  <si>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</si>
  <si>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</si>
  <si>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</si>
  <si>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</si>
  <si>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</si>
  <si>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</si>
  <si>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</si>
  <si>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</si>
  <si>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</si>
  <si>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</si>
  <si>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</si>
  <si>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</si>
  <si>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</si>
  <si>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</si>
  <si>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</si>
  <si>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</si>
  <si>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</si>
  <si>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</si>
  <si>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</si>
  <si>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</si>
  <si>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</si>
  <si>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</si>
  <si>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</si>
  <si>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</si>
  <si>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</si>
  <si>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</si>
  <si>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</si>
  <si>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</si>
  <si>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</si>
  <si>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</si>
  <si>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</si>
  <si>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</si>
  <si>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</si>
  <si>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</si>
  <si>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</si>
  <si>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</si>
  <si>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</si>
  <si>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</si>
  <si>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</si>
  <si>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</si>
  <si>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</si>
  <si>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</si>
  <si>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</si>
  <si>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</si>
  <si>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</si>
  <si>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</si>
  <si>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</si>
  <si>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</si>
  <si>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</si>
  <si>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</si>
  <si>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</si>
  <si>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</si>
  <si>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</si>
  <si>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</si>
  <si>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</si>
  <si>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</si>
  <si>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</si>
  <si>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</si>
  <si>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</si>
  <si>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</si>
  <si>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</si>
  <si>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</si>
  <si>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</si>
  <si>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</si>
  <si>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</si>
  <si>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</si>
  <si>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</si>
  <si>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</si>
  <si>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</si>
  <si>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</si>
  <si>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</si>
  <si>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</si>
  <si>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</si>
  <si>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</si>
  <si>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</si>
  <si>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</si>
  <si>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</si>
  <si>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</si>
  <si>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</si>
  <si>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</si>
  <si>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</si>
  <si>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</si>
  <si>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</si>
  <si>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</si>
  <si>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</si>
  <si>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</si>
  <si>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</si>
  <si>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</si>
  <si>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</si>
  <si>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</si>
  <si>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</si>
  <si>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</si>
  <si>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</si>
  <si>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</si>
  <si>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</si>
  <si>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</si>
  <si>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</si>
  <si>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</si>
  <si>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</si>
  <si>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</si>
  <si>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</si>
  <si>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</si>
  <si>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</si>
  <si>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</si>
  <si>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</si>
  <si>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</si>
  <si>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</si>
  <si>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</si>
  <si>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</si>
  <si>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</si>
  <si>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</si>
  <si>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</si>
  <si>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</si>
  <si>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</si>
  <si>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</si>
  <si>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</si>
  <si>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</si>
  <si>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</si>
  <si>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</si>
  <si>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</si>
  <si>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</si>
  <si>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</si>
  <si>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</si>
  <si>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</si>
  <si>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</si>
  <si>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</si>
  <si>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</si>
  <si>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</si>
  <si>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</si>
  <si>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</si>
  <si>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</si>
  <si>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</si>
  <si>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</si>
  <si>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</si>
  <si>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</si>
  <si>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</si>
  <si>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</si>
  <si>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</si>
  <si>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</si>
  <si>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</si>
  <si>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</si>
  <si>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</si>
  <si>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</si>
  <si>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</si>
  <si>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</si>
  <si>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</si>
  <si>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</si>
  <si>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</si>
  <si>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</si>
  <si>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</si>
  <si>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</si>
  <si>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</si>
  <si>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</si>
  <si>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</si>
  <si>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</si>
  <si>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</si>
  <si>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</si>
  <si>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</si>
  <si>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</si>
  <si>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</si>
  <si>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</si>
  <si>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</si>
  <si>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</si>
  <si>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</si>
  <si>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</si>
  <si>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</si>
  <si>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</si>
  <si>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</si>
  <si>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</si>
  <si>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</si>
  <si>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</si>
  <si>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</si>
  <si>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</si>
  <si>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</si>
  <si>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</si>
  <si>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</si>
  <si>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</si>
  <si>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</si>
  <si>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</si>
  <si>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</si>
  <si>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</si>
  <si>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</si>
  <si>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</si>
  <si>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</si>
  <si>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</si>
  <si>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</si>
  <si>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</si>
  <si>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</si>
  <si>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</si>
  <si>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</si>
  <si>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</si>
  <si>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</si>
  <si>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</si>
  <si>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</si>
  <si>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</si>
  <si>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</si>
  <si>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</si>
  <si>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</si>
  <si>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</si>
  <si>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</si>
  <si>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</si>
  <si>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</si>
  <si>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</si>
  <si>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</si>
  <si>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</si>
  <si>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</si>
  <si>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</si>
  <si>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</si>
  <si>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</si>
  <si>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</si>
  <si>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</si>
  <si>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</si>
  <si>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</si>
  <si>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</si>
  <si>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</si>
  <si>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</si>
  <si>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</si>
  <si>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</si>
  <si>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</si>
  <si>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</si>
  <si>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</si>
  <si>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</si>
  <si>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</si>
  <si>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</si>
  <si>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</si>
  <si>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</si>
  <si>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</si>
  <si>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</si>
  <si>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</si>
  <si>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</si>
  <si>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</si>
  <si>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</si>
  <si>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</si>
  <si>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</si>
  <si>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</si>
  <si>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</si>
  <si>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</si>
  <si>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</si>
  <si>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</si>
  <si>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</si>
  <si>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</si>
  <si>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</si>
  <si>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</si>
  <si>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</si>
  <si>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</si>
  <si>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</si>
  <si>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</si>
  <si>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</si>
  <si>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</si>
  <si>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</si>
  <si>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</si>
  <si>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</si>
  <si>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</si>
  <si>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</si>
  <si>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</si>
  <si>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</si>
  <si>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</si>
  <si>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</si>
  <si>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</si>
  <si>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</si>
  <si>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</si>
  <si>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</si>
  <si>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</si>
  <si>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</si>
  <si>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</si>
  <si>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</si>
  <si>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</si>
  <si>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</si>
  <si>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</si>
  <si>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</si>
  <si>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</si>
  <si>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</si>
  <si>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</si>
  <si>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</si>
  <si>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</si>
  <si>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</si>
  <si>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</si>
  <si>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</si>
  <si>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</si>
  <si>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</si>
  <si>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</si>
  <si>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</si>
  <si>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</si>
  <si>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</si>
  <si>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</si>
  <si>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</si>
  <si>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</si>
  <si>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</si>
  <si>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</si>
  <si>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</si>
  <si>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</si>
  <si>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</si>
  <si>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</si>
  <si>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</si>
  <si>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</si>
  <si>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</si>
  <si>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</si>
  <si>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</si>
  <si>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</si>
  <si>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</si>
  <si>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</si>
  <si>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</si>
  <si>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</si>
  <si>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</si>
  <si>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</si>
  <si>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</si>
  <si>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</si>
  <si>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</si>
  <si>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</si>
  <si>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</si>
  <si>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</si>
  <si>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</si>
  <si>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</si>
  <si>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</si>
  <si>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</si>
  <si>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</si>
  <si>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</si>
  <si>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</si>
  <si>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</si>
  <si>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</si>
  <si>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</si>
  <si>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</si>
  <si>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</si>
  <si>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</si>
  <si>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</si>
  <si>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</si>
  <si>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</si>
  <si>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</si>
  <si>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</si>
  <si>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</si>
  <si>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</si>
  <si>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</si>
  <si>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</si>
  <si>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</si>
  <si>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</si>
  <si>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</si>
  <si>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</si>
  <si>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</si>
  <si>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</si>
  <si>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</si>
  <si>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</si>
  <si>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</si>
  <si>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</si>
  <si>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</si>
  <si>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</si>
  <si>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</si>
  <si>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</si>
  <si>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</si>
  <si>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</si>
  <si>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</si>
  <si>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</si>
  <si>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</si>
  <si>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</si>
  <si>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</si>
  <si>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</si>
  <si>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</si>
  <si>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</si>
  <si>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</si>
  <si>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</si>
  <si>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</si>
  <si>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</si>
  <si>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</si>
  <si>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</si>
  <si>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</si>
  <si>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</si>
  <si>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</si>
  <si>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</si>
  <si>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</si>
  <si>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</si>
  <si>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</si>
  <si>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</si>
  <si>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</si>
  <si>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</si>
  <si>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</si>
  <si>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</si>
  <si>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</si>
  <si>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</si>
  <si>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</si>
  <si>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</si>
  <si>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</si>
  <si>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</si>
  <si>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</si>
  <si>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</si>
  <si>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</si>
  <si>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</si>
  <si>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</si>
  <si>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</si>
  <si>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</si>
  <si>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</si>
  <si>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</si>
  <si>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</si>
  <si>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</si>
  <si>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</si>
  <si>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</si>
  <si>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</si>
  <si>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</si>
  <si>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</si>
  <si>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</si>
  <si>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</si>
  <si>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</si>
  <si>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</si>
  <si>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</si>
  <si>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</si>
  <si>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</si>
  <si>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</si>
  <si>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</si>
  <si>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</si>
  <si>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</si>
  <si>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</si>
  <si>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</si>
  <si>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</si>
  <si>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</si>
  <si>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</si>
  <si>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</si>
  <si>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</si>
  <si>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</si>
  <si>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</si>
  <si>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</si>
  <si>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</si>
  <si>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</si>
  <si>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</si>
  <si>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</si>
  <si>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</si>
  <si>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</si>
  <si>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</si>
  <si>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</si>
  <si>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</si>
  <si>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</si>
  <si>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</si>
  <si>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</si>
  <si>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</si>
  <si>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</si>
  <si>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</si>
  <si>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</si>
  <si>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</si>
  <si>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</si>
  <si>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</si>
  <si>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</si>
  <si>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</si>
  <si>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</si>
  <si>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</si>
  <si>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</si>
  <si>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</si>
  <si>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</si>
  <si>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</si>
  <si>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</si>
  <si>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</si>
  <si>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</si>
  <si>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</si>
  <si>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</si>
  <si>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</si>
  <si>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</si>
  <si>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</si>
  <si>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</si>
  <si>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</si>
  <si>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</si>
  <si>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</si>
  <si>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</si>
  <si>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</si>
  <si>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</si>
  <si>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</si>
  <si>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</si>
  <si>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</si>
  <si>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</si>
  <si>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</si>
  <si>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</si>
  <si>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</si>
  <si>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</si>
  <si>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</si>
  <si>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</si>
  <si>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</si>
  <si>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</si>
  <si>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</si>
  <si>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</si>
  <si>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</si>
  <si>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</si>
  <si>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</si>
  <si>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</si>
  <si>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</si>
  <si>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</si>
  <si>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</si>
  <si>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</si>
  <si>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</si>
  <si>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</si>
  <si>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</si>
  <si>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</si>
  <si>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</si>
  <si>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</si>
  <si>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</si>
  <si>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</si>
  <si>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</si>
  <si>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</si>
  <si>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</si>
  <si>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</si>
  <si>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</si>
  <si>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</si>
  <si>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</si>
  <si>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</si>
  <si>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</si>
  <si>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</si>
  <si>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</si>
  <si>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</si>
  <si>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</si>
  <si>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</si>
  <si>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</si>
  <si>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</si>
  <si>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</si>
  <si>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</si>
  <si>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</si>
  <si>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</si>
  <si>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</si>
  <si>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</si>
  <si>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</si>
  <si>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</si>
  <si>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</si>
  <si>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</si>
  <si>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</si>
  <si>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</si>
  <si>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</si>
  <si>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</si>
  <si>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</si>
  <si>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</si>
  <si>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</si>
  <si>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</si>
  <si>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</si>
  <si>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</si>
  <si>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</si>
  <si>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</si>
  <si>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</si>
  <si>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</si>
  <si>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</si>
  <si>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</si>
  <si>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</si>
  <si>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</si>
  <si>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</si>
  <si>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</si>
  <si>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</si>
  <si>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</si>
  <si>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</si>
  <si>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</si>
  <si>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</si>
  <si>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</si>
  <si>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</si>
  <si>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</si>
  <si>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</si>
  <si>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</si>
  <si>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</si>
  <si>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</si>
  <si>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</si>
  <si>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</si>
  <si>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</si>
  <si>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</si>
  <si>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</si>
  <si>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</si>
  <si>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</si>
  <si>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</si>
  <si>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</si>
  <si>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</si>
  <si>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</si>
  <si>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</si>
  <si>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</si>
  <si>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</si>
  <si>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</si>
  <si>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</si>
  <si>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</si>
  <si>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</si>
  <si>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</si>
  <si>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</si>
  <si>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</si>
  <si>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</si>
  <si>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</si>
  <si>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</si>
  <si>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</si>
  <si>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</si>
  <si>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</si>
  <si>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</si>
  <si>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</si>
  <si>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</si>
  <si>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</si>
  <si>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</si>
  <si>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</si>
  <si>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</si>
  <si>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</si>
  <si>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</si>
  <si>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</si>
  <si>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</si>
  <si>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</si>
  <si>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</si>
  <si>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</si>
  <si>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</si>
  <si>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</si>
  <si>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</si>
  <si>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</si>
  <si>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</si>
  <si>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</si>
  <si>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</si>
  <si>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</si>
  <si>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</si>
  <si>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</si>
  <si>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</si>
  <si>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</si>
  <si>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</si>
  <si>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</si>
  <si>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</si>
  <si>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</si>
  <si>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</si>
  <si>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</si>
  <si>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</si>
  <si>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</si>
  <si>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</si>
  <si>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</si>
  <si>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</si>
  <si>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</si>
  <si>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</si>
  <si>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</si>
  <si>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</si>
  <si>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</si>
  <si>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</si>
  <si>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</si>
  <si>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</si>
  <si>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</si>
  <si>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</si>
  <si>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</si>
  <si>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</si>
  <si>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</si>
  <si>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</si>
  <si>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</si>
  <si>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</si>
  <si>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</si>
  <si>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</si>
  <si>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</si>
  <si>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</si>
  <si>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</si>
  <si>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</si>
  <si>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</si>
  <si>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</si>
  <si>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</si>
  <si>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</si>
  <si>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</si>
  <si>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</si>
  <si>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</si>
  <si>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</si>
  <si>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</si>
  <si>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</si>
  <si>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</si>
  <si>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</si>
  <si>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</si>
  <si>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</si>
  <si>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</si>
  <si>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</si>
  <si>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</si>
  <si>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</si>
  <si>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</si>
  <si>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</si>
  <si>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</si>
  <si>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</si>
  <si>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</si>
  <si>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</si>
  <si>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</si>
  <si>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</si>
  <si>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</si>
  <si>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</si>
  <si>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</si>
  <si>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</si>
  <si>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</si>
  <si>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</si>
  <si>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</si>
  <si>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</si>
  <si>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</si>
  <si>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</si>
  <si>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</si>
  <si>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</si>
  <si>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</si>
  <si>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</si>
  <si>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</si>
  <si>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</si>
  <si>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</si>
  <si>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</si>
  <si>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</si>
  <si>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</si>
  <si>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</si>
  <si>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</si>
  <si>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</si>
  <si>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</si>
  <si>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</si>
  <si>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</si>
  <si>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</si>
  <si>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</si>
  <si>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</si>
  <si>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</si>
  <si>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</si>
  <si>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</si>
  <si>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</si>
  <si>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</si>
  <si>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</si>
  <si>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</si>
  <si>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</si>
  <si>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</si>
  <si>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</si>
  <si>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</si>
  <si>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</si>
  <si>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</si>
  <si>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</si>
  <si>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</si>
  <si>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</si>
  <si>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</si>
  <si>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</si>
  <si>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</si>
  <si>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</si>
  <si>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</si>
  <si>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</si>
  <si>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</si>
  <si>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</si>
  <si>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</si>
  <si>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</si>
  <si>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</si>
  <si>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</si>
  <si>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</si>
  <si>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</si>
  <si>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</si>
  <si>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</si>
  <si>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</si>
  <si>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</si>
  <si>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</si>
  <si>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</si>
  <si>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</si>
  <si>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</si>
  <si>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</si>
  <si>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</si>
  <si>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</si>
  <si>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</si>
  <si>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</si>
  <si>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</si>
  <si>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</si>
  <si>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</si>
  <si>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</si>
  <si>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</si>
  <si>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</si>
  <si>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</si>
  <si>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</si>
  <si>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</si>
  <si>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</si>
  <si>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</si>
  <si>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</si>
  <si>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</si>
  <si>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</si>
  <si>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</si>
  <si>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</si>
  <si>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</si>
  <si>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</si>
  <si>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</si>
  <si>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</si>
  <si>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</si>
  <si>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</si>
  <si>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</si>
  <si>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</si>
  <si>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</si>
  <si>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</si>
  <si>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</si>
  <si>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</si>
  <si>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</si>
  <si>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</si>
  <si>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</si>
  <si>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</si>
  <si>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</si>
  <si>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</si>
  <si>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</si>
  <si>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</si>
  <si>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</si>
  <si>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</si>
  <si>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</si>
  <si>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</si>
  <si>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</si>
  <si>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</si>
  <si>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</si>
  <si>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</si>
  <si>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</si>
  <si>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</si>
  <si>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</si>
  <si>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</si>
  <si>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</si>
  <si>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</si>
  <si>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</si>
  <si>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</si>
  <si>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</si>
  <si>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</si>
  <si>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</si>
  <si>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</si>
  <si>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</si>
  <si>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</si>
  <si>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</si>
  <si>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</si>
  <si>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</si>
  <si>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</si>
  <si>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</si>
  <si>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</si>
  <si>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</si>
  <si>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</si>
  <si>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</si>
  <si>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</si>
  <si>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</si>
  <si>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</si>
  <si>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</si>
  <si>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</si>
  <si>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</si>
  <si>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</si>
  <si>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</si>
  <si>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</si>
  <si>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</si>
  <si>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</si>
  <si>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</si>
  <si>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</si>
  <si>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</si>
  <si>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</si>
  <si>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</si>
  <si>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</si>
  <si>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</si>
  <si>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</si>
  <si>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</si>
  <si>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</si>
  <si>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</si>
  <si>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</si>
  <si>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</si>
  <si>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</si>
  <si>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</si>
  <si>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</si>
  <si>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</si>
  <si>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</si>
  <si>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</si>
  <si>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</si>
  <si>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</si>
  <si>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</si>
  <si>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</si>
  <si>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</si>
  <si>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</si>
  <si>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</si>
  <si>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</si>
  <si>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</si>
  <si>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</si>
  <si>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</si>
  <si>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</si>
  <si>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</si>
  <si>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</si>
  <si>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</si>
  <si>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</si>
  <si>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</si>
  <si>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</si>
  <si>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</si>
  <si>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</si>
  <si>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</si>
  <si>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</si>
  <si>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</si>
  <si>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</si>
  <si>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</si>
  <si>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</si>
  <si>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</si>
  <si>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</si>
  <si>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</si>
  <si>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</si>
  <si>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</si>
  <si>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</si>
  <si>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</si>
  <si>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</si>
  <si>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</si>
  <si>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</si>
  <si>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</si>
  <si>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</si>
  <si>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</si>
  <si>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</si>
  <si>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</si>
  <si>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</si>
  <si>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</si>
  <si>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</si>
  <si>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</si>
  <si>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</si>
  <si>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</si>
  <si>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</si>
  <si>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</si>
  <si>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</si>
  <si>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</si>
  <si>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</si>
  <si>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</si>
  <si>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</si>
  <si>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</si>
  <si>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</si>
  <si>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</si>
  <si>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</si>
  <si>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</si>
  <si>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</si>
  <si>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</si>
  <si>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</si>
  <si>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</si>
  <si>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</si>
  <si>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</si>
  <si>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</si>
  <si>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</si>
  <si>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</si>
  <si>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</si>
  <si>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</si>
  <si>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</si>
  <si>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</si>
  <si>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</si>
  <si>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</si>
  <si>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</si>
  <si>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</si>
  <si>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</si>
  <si>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</si>
  <si>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</si>
  <si>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</si>
  <si>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</si>
  <si>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</si>
  <si>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</si>
  <si>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</si>
  <si>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</si>
  <si>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</si>
  <si>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</si>
  <si>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</si>
  <si>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</si>
  <si>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</si>
  <si>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</si>
  <si>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</si>
  <si>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</si>
  <si>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</si>
  <si>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</si>
  <si>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</si>
  <si>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</si>
  <si>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</si>
  <si>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</si>
  <si>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</si>
  <si>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</si>
  <si>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</si>
  <si>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</si>
  <si>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</si>
  <si>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</si>
  <si>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</si>
  <si>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</si>
  <si>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</si>
  <si>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</si>
  <si>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</si>
  <si>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</si>
  <si>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</si>
  <si>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</si>
  <si>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</si>
  <si>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</si>
  <si>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</si>
  <si>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</si>
  <si>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</si>
  <si>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</si>
  <si>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</si>
  <si>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</si>
  <si>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</si>
  <si>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</si>
  <si>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</si>
  <si>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</si>
  <si>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</si>
  <si>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</si>
  <si>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</si>
  <si>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</si>
  <si>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</si>
  <si>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</si>
  <si>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</si>
  <si>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</si>
  <si>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</si>
  <si>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</si>
  <si>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</si>
  <si>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</si>
  <si>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</si>
  <si>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</si>
  <si>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</si>
  <si>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</si>
  <si>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</si>
  <si>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</si>
  <si>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</si>
  <si>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</si>
  <si>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</si>
  <si>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</si>
  <si>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</si>
  <si>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</si>
  <si>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</si>
  <si>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</si>
  <si>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</si>
  <si>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</si>
  <si>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</si>
  <si>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</si>
  <si>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</si>
  <si>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</si>
  <si>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</si>
  <si>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</si>
  <si>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</si>
  <si>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</si>
  <si>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</si>
  <si>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</si>
  <si>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</si>
  <si>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</si>
  <si>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</si>
  <si>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</si>
  <si>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</si>
  <si>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</si>
  <si>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</si>
  <si>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</si>
  <si>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</si>
  <si>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</si>
  <si>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</si>
  <si>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</si>
  <si>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</si>
  <si>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</si>
  <si>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</si>
  <si>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</si>
  <si>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</si>
  <si>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</si>
  <si>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</si>
  <si>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</si>
  <si>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</si>
  <si>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</si>
  <si>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</si>
  <si>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</si>
  <si>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</si>
  <si>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</si>
  <si>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</si>
  <si>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</si>
  <si>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</si>
  <si>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</si>
  <si>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</si>
  <si>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</si>
  <si>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</si>
  <si>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</si>
  <si>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</si>
  <si>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</si>
  <si>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</si>
  <si>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</si>
  <si>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</si>
  <si>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</si>
  <si>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</si>
  <si>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</si>
  <si>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</si>
  <si>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</si>
  <si>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</si>
  <si>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</si>
  <si>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</si>
  <si>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</si>
  <si>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</si>
  <si>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</si>
  <si>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</si>
  <si>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</si>
  <si>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</si>
  <si>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</si>
  <si>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</si>
  <si>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</si>
  <si>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</si>
  <si>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</si>
  <si>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</si>
  <si>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</si>
  <si>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</si>
  <si>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</si>
  <si>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</si>
  <si>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</si>
  <si>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</si>
  <si>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</si>
  <si>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</si>
  <si>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</si>
  <si>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</si>
  <si>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</si>
  <si>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</si>
  <si>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</si>
  <si>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</si>
  <si>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</si>
  <si>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</si>
  <si>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</si>
  <si>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</si>
  <si>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</si>
  <si>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</si>
  <si>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</si>
  <si>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</si>
  <si>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</si>
  <si>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</si>
  <si>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</si>
  <si>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</si>
  <si>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</si>
  <si>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</si>
  <si>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</si>
  <si>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</si>
  <si>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</si>
  <si>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</si>
  <si>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</si>
  <si>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</si>
  <si>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</si>
  <si>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</si>
  <si>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</si>
  <si>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</si>
  <si>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</si>
  <si>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</si>
  <si>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</si>
  <si>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</si>
  <si>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</si>
  <si>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</si>
  <si>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</si>
  <si>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</si>
  <si>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</si>
  <si>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</si>
  <si>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</si>
  <si>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</si>
  <si>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</si>
  <si>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</si>
  <si>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</si>
  <si>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</si>
  <si>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</si>
  <si>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</si>
  <si>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</si>
  <si>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</si>
  <si>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</si>
  <si>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</si>
  <si>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</si>
  <si>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</si>
  <si>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</si>
  <si>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</si>
  <si>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</si>
  <si>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</si>
  <si>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</si>
  <si>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</si>
  <si>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</si>
  <si>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</si>
  <si>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</si>
  <si>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</si>
  <si>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</si>
  <si>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</si>
  <si>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</si>
  <si>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</si>
  <si>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</si>
  <si>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</si>
  <si>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</si>
  <si>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</si>
  <si>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</si>
  <si>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</si>
  <si>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</si>
  <si>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</si>
  <si>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</si>
  <si>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</si>
  <si>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</si>
  <si>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</si>
  <si>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</si>
  <si>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</si>
  <si>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</si>
  <si>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</si>
  <si>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</si>
  <si>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</si>
  <si>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</si>
  <si>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</si>
  <si>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</si>
  <si>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</si>
  <si>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</si>
  <si>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</si>
  <si>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</si>
  <si>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</si>
  <si>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</si>
  <si>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</si>
  <si>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</si>
  <si>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</si>
  <si>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</si>
  <si>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</si>
  <si>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</si>
  <si>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</si>
  <si>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</si>
  <si>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</si>
  <si>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</si>
  <si>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</si>
  <si>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</si>
  <si>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</si>
  <si>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</si>
  <si>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</si>
  <si>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</si>
  <si>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</si>
  <si>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</si>
  <si>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</si>
  <si>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</si>
  <si>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</si>
  <si>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</si>
  <si>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</si>
  <si>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</si>
  <si>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</si>
  <si>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</si>
  <si>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</si>
  <si>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</si>
  <si>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</si>
  <si>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</si>
  <si>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</si>
  <si>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</si>
  <si>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</si>
  <si>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</si>
  <si>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</si>
  <si>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</si>
  <si>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</si>
  <si>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</si>
  <si>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</si>
  <si>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</si>
  <si>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</si>
  <si>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</si>
  <si>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</si>
  <si>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</si>
  <si>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</si>
  <si>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</si>
  <si>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</si>
  <si>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</si>
  <si>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</si>
  <si>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</si>
  <si>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</si>
  <si>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</si>
  <si>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</si>
  <si>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</si>
  <si>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</si>
  <si>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</si>
  <si>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</si>
  <si>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</si>
  <si>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</si>
  <si>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</si>
  <si>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</si>
  <si>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</si>
  <si>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</si>
  <si>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</si>
  <si>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</si>
  <si>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</si>
  <si>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</si>
  <si>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</si>
  <si>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</si>
  <si>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</si>
  <si>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</si>
  <si>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</si>
  <si>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</si>
  <si>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</si>
  <si>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</si>
  <si>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</si>
  <si>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</si>
  <si>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</si>
  <si>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</si>
  <si>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</si>
  <si>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</si>
  <si>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</si>
  <si>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</si>
  <si>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</si>
  <si>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</si>
  <si>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</si>
  <si>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</si>
  <si>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</si>
  <si>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</si>
  <si>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</si>
  <si>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</si>
  <si>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</si>
  <si>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</si>
  <si>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</si>
  <si>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</si>
  <si>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</si>
  <si>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</si>
  <si>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</si>
  <si>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</si>
  <si>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</si>
  <si>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</si>
  <si>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</si>
  <si>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</si>
  <si>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</si>
  <si>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</si>
  <si>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</si>
  <si>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</si>
  <si>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</si>
  <si>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</si>
  <si>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</si>
  <si>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</si>
  <si>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</si>
  <si>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</si>
  <si>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</si>
  <si>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</si>
  <si>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</si>
  <si>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</si>
  <si>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</si>
  <si>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</si>
  <si>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</si>
  <si>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</si>
  <si>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</si>
  <si>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</si>
  <si>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</si>
  <si>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</si>
  <si>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</si>
  <si>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</si>
  <si>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</si>
  <si>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</si>
  <si>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</si>
  <si>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</si>
  <si>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</si>
  <si>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</si>
  <si>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</si>
  <si>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</si>
  <si>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</si>
  <si>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</si>
  <si>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</si>
  <si>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</si>
  <si>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</si>
  <si>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</si>
  <si>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</si>
  <si>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</si>
  <si>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</si>
  <si>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</si>
  <si>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</si>
  <si>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</si>
  <si>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</si>
  <si>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</si>
  <si>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</si>
  <si>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</si>
  <si>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</si>
  <si>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</si>
  <si>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</si>
  <si>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</si>
  <si>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</si>
  <si>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</si>
  <si>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</si>
  <si>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</si>
  <si>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</si>
  <si>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</si>
  <si>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</si>
  <si>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</si>
  <si>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</si>
  <si>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</si>
  <si>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</si>
  <si>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</si>
  <si>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</si>
  <si>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</si>
  <si>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</si>
  <si>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</si>
  <si>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</si>
  <si>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</si>
  <si>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</si>
  <si>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</si>
  <si>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</si>
  <si>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</si>
  <si>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</si>
  <si>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</si>
  <si>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</si>
  <si>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</si>
  <si>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</si>
  <si>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</si>
  <si>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</si>
  <si>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</si>
  <si>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</si>
  <si>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</si>
  <si>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</si>
  <si>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</si>
  <si>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</si>
  <si>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</si>
  <si>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</si>
  <si>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</si>
  <si>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</si>
  <si>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</si>
  <si>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</si>
  <si>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</si>
  <si>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</si>
  <si>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</si>
  <si>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</si>
  <si>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</si>
  <si>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</si>
  <si>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</si>
  <si>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</si>
  <si>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</si>
  <si>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</si>
  <si>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</si>
  <si>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</si>
  <si>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</si>
  <si>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</si>
  <si>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</si>
  <si>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</si>
  <si>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</si>
  <si>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</si>
  <si>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</si>
  <si>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</si>
  <si>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</si>
  <si>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</si>
  <si>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</si>
  <si>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</si>
  <si>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</si>
  <si>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</si>
  <si>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</si>
  <si>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</si>
  <si>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</si>
  <si>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</si>
  <si>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</si>
  <si>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</si>
  <si>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</si>
  <si>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</si>
  <si>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</si>
  <si>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</si>
  <si>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</si>
  <si>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</si>
  <si>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</si>
  <si>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</si>
  <si>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</si>
  <si>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</si>
  <si>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</si>
  <si>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</si>
  <si>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</si>
  <si>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</si>
  <si>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</si>
  <si>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</si>
  <si>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</si>
  <si>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</si>
  <si>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</si>
  <si>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</si>
  <si>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</si>
  <si>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</si>
  <si>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</si>
  <si>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</si>
  <si>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</si>
  <si>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</si>
  <si>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</si>
  <si>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</si>
  <si>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</si>
  <si>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</si>
  <si>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</si>
  <si>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</si>
  <si>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</si>
  <si>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</si>
  <si>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</si>
  <si>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</si>
  <si>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</si>
  <si>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</si>
  <si>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</si>
  <si>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</si>
  <si>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</si>
  <si>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</si>
  <si>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</si>
  <si>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</si>
  <si>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</si>
  <si>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</si>
  <si>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</si>
  <si>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</si>
  <si>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</si>
  <si>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</si>
  <si>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</si>
  <si>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</si>
  <si>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</si>
  <si>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</si>
  <si>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</si>
  <si>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</si>
  <si>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</si>
  <si>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</si>
  <si>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</si>
  <si>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</si>
  <si>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</si>
  <si>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</si>
  <si>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</si>
  <si>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</si>
  <si>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</si>
  <si>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</si>
  <si>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</si>
  <si>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</si>
  <si>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</si>
  <si>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</si>
  <si>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</si>
  <si>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</si>
  <si>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</si>
  <si>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</si>
  <si>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</si>
  <si>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</si>
  <si>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</si>
  <si>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</si>
  <si>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</si>
  <si>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</si>
  <si>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</si>
  <si>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</si>
  <si>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</si>
  <si>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</si>
  <si>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</si>
  <si>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</si>
  <si>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</si>
  <si>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</si>
  <si>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</si>
  <si>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</si>
  <si>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</si>
  <si>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</si>
  <si>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</si>
  <si>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</si>
  <si>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</si>
  <si>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</si>
  <si>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</si>
  <si>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</si>
  <si>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</si>
  <si>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</si>
  <si>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</si>
  <si>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</si>
  <si>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</si>
  <si>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</si>
  <si>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</si>
  <si>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</si>
  <si>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</si>
  <si>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</si>
  <si>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</si>
  <si>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</si>
  <si>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</si>
  <si>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</si>
  <si>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</si>
  <si>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</si>
  <si>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</si>
  <si>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</si>
  <si>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</si>
  <si>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</si>
  <si>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</si>
  <si>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</si>
  <si>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</si>
  <si>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</si>
  <si>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</si>
  <si>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</si>
  <si>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</si>
  <si>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</si>
  <si>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</si>
  <si>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</si>
  <si>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</si>
  <si>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</si>
  <si>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</si>
  <si>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</si>
  <si>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</si>
  <si>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</si>
  <si>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</si>
  <si>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</si>
  <si>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</si>
  <si>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</si>
  <si>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</si>
  <si>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</si>
  <si>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</si>
  <si>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</si>
  <si>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</si>
  <si>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</si>
  <si>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</si>
  <si>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</si>
  <si>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</si>
  <si>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</si>
  <si>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</si>
  <si>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</si>
  <si>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</si>
  <si>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</si>
  <si>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</si>
  <si>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</si>
  <si>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</si>
  <si>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</si>
  <si>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</si>
  <si>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</si>
  <si>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</si>
  <si>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</si>
  <si>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</si>
  <si>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</si>
  <si>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</si>
  <si>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</si>
  <si>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</si>
  <si>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</si>
  <si>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</si>
  <si>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</si>
  <si>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</si>
  <si>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</si>
  <si>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</si>
  <si>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</si>
  <si>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</si>
  <si>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</si>
  <si>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</si>
  <si>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</si>
  <si>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</si>
  <si>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</si>
  <si>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</si>
  <si>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</si>
  <si>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</si>
  <si>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</si>
  <si>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</si>
  <si>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</si>
  <si>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</si>
  <si>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</si>
  <si>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</si>
  <si>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</si>
  <si>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</si>
  <si>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</si>
  <si>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</si>
  <si>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</si>
  <si>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</si>
  <si>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</si>
  <si>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</si>
  <si>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</si>
  <si>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</si>
  <si>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</si>
  <si>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</si>
  <si>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</si>
  <si>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</si>
  <si>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</si>
  <si>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</si>
  <si>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</si>
  <si>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</si>
  <si>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</si>
  <si>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</si>
  <si>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</si>
  <si>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</si>
  <si>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</si>
  <si>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</si>
  <si>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</si>
  <si>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</si>
  <si>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</si>
  <si>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</si>
  <si>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</si>
  <si>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</si>
  <si>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</si>
  <si>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</si>
  <si>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</si>
  <si>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</si>
  <si>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</si>
  <si>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</si>
  <si>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</si>
  <si>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</si>
  <si>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</si>
  <si>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</si>
  <si>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</si>
  <si>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</si>
  <si>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</si>
  <si>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</si>
  <si>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</si>
  <si>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</si>
  <si>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</si>
  <si>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</si>
  <si>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</si>
  <si>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</si>
  <si>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</si>
  <si>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</si>
  <si>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</si>
  <si>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</si>
  <si>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</si>
  <si>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</si>
  <si>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</si>
  <si>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</si>
  <si>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</si>
  <si>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</si>
  <si>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</si>
  <si>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</si>
  <si>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</si>
  <si>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</si>
  <si>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</si>
  <si>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</si>
  <si>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</si>
  <si>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</si>
  <si>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</si>
  <si>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</si>
  <si>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</si>
  <si>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</si>
  <si>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</si>
  <si>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</si>
  <si>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</si>
  <si>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</si>
  <si>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</si>
  <si>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</si>
  <si>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</si>
  <si>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</si>
  <si>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</si>
  <si>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</si>
  <si>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</si>
  <si>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</si>
  <si>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</si>
  <si>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</si>
  <si>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</si>
  <si>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</si>
  <si>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</si>
  <si>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</si>
  <si>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</si>
  <si>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</si>
  <si>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</si>
  <si>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</si>
  <si>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</si>
  <si>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</si>
  <si>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</si>
  <si>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</si>
  <si>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</si>
  <si>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</si>
  <si>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</si>
  <si>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</si>
  <si>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</si>
  <si>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</si>
  <si>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</si>
  <si>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</si>
  <si>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</si>
  <si>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</si>
  <si>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</si>
  <si>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</si>
  <si>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</si>
  <si>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</si>
  <si>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</si>
  <si>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</si>
  <si>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</si>
  <si>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</si>
  <si>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</si>
  <si>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</si>
  <si>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</si>
  <si>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</si>
  <si>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</si>
  <si>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</si>
  <si>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</si>
  <si>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</si>
  <si>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</si>
  <si>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</si>
  <si>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</si>
  <si>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</si>
  <si>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</si>
  <si>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</si>
  <si>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</si>
  <si>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</si>
  <si>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</si>
  <si>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</si>
  <si>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</si>
  <si>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</si>
  <si>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</si>
  <si>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</si>
  <si>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</si>
  <si>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</si>
  <si>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</si>
  <si>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</si>
  <si>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</si>
  <si>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</si>
  <si>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</si>
  <si>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</si>
  <si>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</si>
  <si>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</si>
  <si>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</si>
  <si>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</si>
  <si>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</si>
  <si>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</si>
  <si>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</si>
  <si>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</si>
  <si>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</si>
  <si>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</si>
  <si>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</si>
  <si>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</si>
  <si>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</si>
  <si>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</si>
  <si>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</si>
  <si>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</si>
  <si>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</si>
  <si>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</si>
  <si>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</si>
  <si>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</si>
  <si>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</si>
  <si>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</si>
  <si>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</si>
  <si>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</si>
  <si>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</si>
  <si>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</si>
  <si>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</si>
  <si>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</si>
  <si>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</si>
  <si>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</si>
  <si>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</si>
  <si>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</si>
  <si>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</si>
  <si>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</si>
  <si>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</si>
  <si>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</si>
  <si>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</si>
  <si>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</si>
  <si>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</si>
  <si>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</si>
  <si>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</si>
  <si>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</si>
  <si>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</si>
  <si>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</si>
  <si>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</si>
  <si>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</si>
  <si>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</si>
  <si>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</si>
  <si>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</si>
  <si>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</si>
  <si>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</si>
  <si>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</si>
  <si>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</si>
  <si>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</si>
  <si>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</si>
  <si>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</si>
  <si>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</si>
  <si>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</si>
  <si>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</si>
  <si>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</si>
  <si>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</si>
  <si>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</si>
  <si>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</si>
  <si>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</si>
  <si>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</si>
  <si>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</si>
  <si>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</si>
  <si>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</si>
  <si>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</si>
  <si>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</si>
  <si>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</si>
  <si>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</si>
  <si>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</si>
  <si>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</si>
  <si>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</si>
  <si>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</si>
  <si>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</si>
  <si>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</si>
  <si>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</si>
  <si>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</si>
  <si>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</si>
  <si>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</si>
  <si>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</si>
  <si>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</si>
  <si>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</si>
  <si>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</si>
  <si>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</si>
  <si>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</si>
  <si>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</si>
  <si>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</si>
  <si>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</si>
  <si>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</si>
  <si>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</si>
  <si>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</si>
  <si>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</si>
  <si>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</si>
  <si>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</si>
  <si>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</si>
  <si>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</si>
  <si>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</si>
  <si>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</si>
  <si>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</si>
  <si>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</si>
  <si>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</si>
  <si>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</si>
  <si>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</si>
  <si>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</si>
  <si>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</si>
  <si>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</si>
  <si>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</si>
  <si>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</si>
  <si>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</si>
  <si>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</si>
  <si>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</si>
  <si>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</si>
  <si>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</si>
  <si>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</si>
  <si>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</si>
  <si>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</si>
  <si>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</si>
  <si>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</si>
  <si>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</si>
  <si>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</si>
  <si>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</si>
  <si>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</si>
  <si>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</si>
  <si>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</si>
  <si>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</si>
  <si>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</si>
  <si>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</si>
  <si>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</si>
  <si>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</si>
  <si>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</si>
  <si>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</si>
  <si>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</si>
  <si>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</si>
  <si>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</si>
  <si>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</si>
  <si>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</si>
  <si>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</si>
  <si>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</si>
  <si>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</si>
  <si>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</si>
  <si>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</si>
  <si>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</si>
  <si>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</si>
  <si>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</si>
  <si>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</si>
  <si>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</si>
  <si>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</si>
  <si>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</si>
  <si>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</si>
  <si>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</si>
  <si>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</si>
  <si>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</si>
  <si>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</si>
  <si>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</si>
  <si>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</si>
  <si>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</si>
  <si>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</si>
  <si>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</si>
  <si>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</si>
  <si>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</si>
  <si>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</si>
  <si>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</si>
  <si>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</si>
  <si>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</si>
  <si>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</si>
  <si>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</si>
  <si>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</si>
  <si>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</si>
  <si>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</si>
  <si>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</si>
  <si>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</si>
  <si>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</si>
  <si>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</si>
  <si>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</si>
  <si>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</si>
  <si>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</si>
  <si>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</si>
  <si>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</si>
  <si>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</si>
  <si>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</si>
  <si>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</si>
  <si>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</si>
  <si>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</si>
  <si>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</si>
  <si>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</si>
  <si>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</si>
  <si>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</si>
  <si>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</si>
  <si>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</si>
  <si>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</si>
  <si>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</si>
  <si>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</si>
  <si>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</si>
  <si>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</si>
  <si>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</si>
  <si>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</si>
  <si>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</si>
  <si>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</si>
  <si>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</si>
  <si>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</si>
  <si>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</si>
  <si>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</si>
  <si>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</si>
  <si>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</si>
  <si>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</si>
  <si>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</si>
  <si>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</si>
  <si>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</si>
  <si>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</si>
  <si>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</si>
  <si>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</si>
  <si>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</si>
  <si>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</si>
  <si>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</si>
  <si>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</si>
  <si>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</si>
  <si>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</si>
  <si>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</si>
  <si>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</si>
  <si>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</si>
  <si>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</si>
  <si>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</si>
  <si>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</si>
  <si>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</si>
  <si>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</si>
  <si>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</si>
  <si>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</si>
  <si>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</si>
  <si>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</si>
  <si>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</si>
  <si>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</si>
  <si>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</si>
  <si>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</si>
  <si>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</si>
  <si>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</si>
  <si>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</si>
  <si>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</si>
  <si>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</si>
  <si>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</si>
  <si>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</si>
  <si>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</si>
  <si>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</si>
  <si>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</si>
  <si>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</si>
  <si>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</si>
  <si>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</si>
  <si>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</si>
  <si>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</si>
  <si>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</si>
  <si>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</si>
  <si>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</si>
  <si>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</si>
  <si>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</si>
  <si>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</si>
  <si>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</si>
  <si>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</si>
  <si>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</si>
  <si>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</si>
  <si>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</si>
  <si>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</si>
  <si>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</si>
  <si>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</si>
  <si>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</si>
  <si>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</si>
  <si>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</si>
  <si>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</si>
  <si>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</si>
  <si>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</si>
  <si>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</si>
  <si>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</si>
  <si>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</si>
  <si>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</si>
  <si>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</si>
  <si>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</si>
  <si>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</si>
  <si>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</si>
  <si>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</si>
  <si>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</si>
  <si>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</si>
  <si>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</si>
  <si>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</si>
  <si>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</si>
  <si>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</si>
  <si>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</si>
  <si>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</si>
  <si>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</si>
  <si>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</si>
  <si>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</si>
  <si>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</si>
  <si>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</si>
  <si>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</si>
  <si>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</si>
  <si>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</si>
  <si>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</si>
  <si>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</si>
  <si>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</si>
  <si>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</si>
  <si>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</si>
  <si>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</si>
  <si>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</si>
  <si>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</si>
  <si>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</si>
  <si>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</si>
  <si>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</si>
  <si>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</si>
  <si>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</si>
  <si>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</si>
  <si>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</si>
  <si>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</si>
  <si>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</si>
  <si>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</si>
  <si>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</si>
  <si>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</si>
  <si>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</si>
  <si>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</si>
  <si>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</si>
  <si>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</si>
  <si>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</si>
  <si>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</si>
  <si>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</si>
  <si>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</si>
  <si>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</si>
  <si>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</si>
  <si>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</si>
  <si>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</si>
  <si>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</si>
  <si>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</si>
  <si>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</si>
  <si>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</si>
  <si>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</si>
  <si>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</si>
  <si>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</si>
  <si>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</si>
  <si>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</si>
  <si>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</si>
  <si>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</si>
  <si>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</si>
  <si>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</si>
  <si>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</si>
  <si>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</si>
  <si>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</si>
  <si>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</si>
  <si>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</si>
  <si>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</si>
  <si>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</si>
  <si>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</si>
  <si>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</si>
  <si>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</si>
  <si>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</si>
  <si>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</si>
  <si>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</si>
  <si>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</si>
  <si>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</si>
  <si>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</si>
  <si>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</si>
  <si>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</si>
  <si>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</si>
  <si>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</si>
  <si>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</si>
  <si>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</si>
  <si>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</si>
  <si>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</si>
  <si>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</si>
  <si>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</si>
  <si>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</si>
  <si>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</si>
  <si>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</si>
  <si>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</si>
  <si>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</si>
  <si>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</si>
  <si>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</si>
  <si>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</si>
  <si>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</si>
  <si>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</si>
  <si>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</si>
  <si>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</si>
  <si>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</si>
  <si>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</si>
  <si>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</si>
  <si>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</si>
  <si>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</si>
  <si>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</si>
  <si>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</si>
  <si>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</si>
  <si>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</si>
  <si>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</si>
  <si>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</si>
  <si>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</si>
  <si>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</si>
  <si>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</si>
  <si>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</si>
  <si>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</si>
  <si>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</si>
  <si>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</si>
  <si>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</si>
  <si>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</si>
  <si>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</si>
  <si>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</si>
  <si>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</si>
  <si>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</si>
  <si>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</si>
  <si>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</si>
  <si>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</si>
  <si>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</si>
  <si>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</si>
  <si>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</si>
  <si>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</si>
  <si>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</si>
  <si>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</si>
  <si>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</si>
  <si>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</si>
  <si>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</si>
  <si>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</si>
  <si>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</si>
  <si>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</si>
  <si>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</si>
  <si>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</si>
  <si>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</si>
  <si>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</si>
  <si>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</si>
  <si>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</si>
  <si>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</si>
  <si>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</si>
  <si>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</si>
  <si>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</si>
  <si>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</si>
  <si>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</si>
  <si>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</si>
  <si>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</si>
  <si>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</si>
  <si>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</si>
  <si>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</si>
  <si>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</si>
  <si>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</si>
  <si>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</si>
  <si>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</si>
  <si>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</si>
  <si>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</si>
  <si>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</si>
  <si>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</si>
  <si>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</si>
  <si>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</si>
  <si>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</si>
  <si>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</si>
  <si>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</si>
  <si>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</si>
  <si>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</si>
  <si>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</si>
  <si>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</si>
  <si>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</si>
  <si>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</si>
  <si>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</si>
  <si>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</si>
  <si>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</si>
  <si>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</si>
  <si>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</si>
  <si>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</si>
  <si>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</si>
  <si>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</si>
  <si>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</si>
  <si>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</si>
  <si>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</si>
  <si>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</si>
  <si>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</si>
  <si>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</si>
  <si>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</si>
  <si>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</si>
  <si>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</si>
  <si>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</si>
  <si>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</si>
  <si>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</si>
  <si>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</si>
  <si>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</si>
  <si>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</si>
  <si>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</si>
  <si>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</si>
  <si>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</si>
  <si>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</si>
  <si>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</si>
  <si>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</si>
  <si>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</si>
  <si>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</si>
  <si>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</si>
  <si>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</si>
  <si>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</si>
  <si>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</si>
  <si>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</si>
  <si>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</si>
  <si>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</si>
  <si>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</si>
  <si>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</si>
  <si>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</si>
  <si>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</si>
  <si>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</si>
  <si>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</si>
  <si>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</si>
  <si>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</si>
  <si>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</si>
  <si>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</si>
  <si>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</si>
  <si>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</si>
  <si>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</si>
  <si>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</si>
  <si>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</si>
  <si>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</si>
  <si>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</si>
  <si>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</si>
  <si>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</si>
  <si>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</si>
  <si>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</si>
  <si>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</si>
  <si>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</si>
  <si>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</si>
  <si>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</si>
  <si>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</si>
  <si>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</si>
  <si>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</si>
  <si>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</si>
  <si>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</si>
  <si>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</si>
  <si>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</si>
  <si>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</si>
  <si>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</si>
  <si>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</si>
  <si>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</si>
  <si>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</si>
  <si>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</si>
  <si>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</si>
  <si>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</si>
  <si>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</si>
  <si>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</si>
  <si>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</si>
  <si>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</si>
  <si>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</si>
  <si>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</si>
  <si>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</si>
  <si>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</si>
  <si>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</si>
  <si>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</si>
  <si>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</si>
  <si>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</si>
  <si>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</si>
  <si>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</si>
  <si>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</si>
  <si>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</si>
  <si>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</si>
  <si>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</si>
  <si>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</si>
  <si>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</si>
  <si>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</si>
  <si>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</si>
  <si>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</si>
  <si>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</si>
  <si>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</si>
  <si>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</si>
  <si>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</si>
  <si>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</si>
  <si>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</si>
  <si>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</si>
  <si>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</si>
  <si>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</si>
  <si>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</si>
  <si>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</si>
  <si>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</si>
  <si>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</si>
  <si>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</si>
  <si>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</si>
  <si>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</si>
  <si>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</si>
  <si>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</si>
  <si>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</si>
  <si>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</si>
  <si>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</si>
  <si>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</si>
  <si>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</si>
  <si>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</si>
  <si>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</si>
  <si>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</si>
  <si>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</si>
  <si>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</si>
  <si>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</si>
  <si>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</si>
  <si>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</si>
  <si>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</si>
  <si>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</si>
  <si>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</si>
  <si>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</si>
  <si>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</si>
  <si>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</si>
  <si>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</si>
  <si>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</si>
  <si>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</si>
  <si>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</si>
  <si>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</si>
  <si>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</si>
  <si>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</si>
  <si>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</si>
  <si>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</si>
  <si>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</si>
  <si>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</si>
  <si>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</si>
  <si>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</si>
  <si>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</si>
  <si>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</si>
  <si>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</si>
  <si>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</si>
  <si>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</si>
  <si>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</si>
  <si>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</si>
  <si>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</si>
  <si>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</si>
  <si>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</si>
  <si>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</si>
  <si>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</si>
  <si>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</si>
  <si>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</si>
  <si>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</si>
  <si>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</si>
  <si>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</si>
  <si>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</si>
  <si>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</si>
  <si>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</si>
  <si>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</si>
  <si>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</si>
  <si>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</si>
  <si>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</si>
  <si>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</si>
  <si>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</si>
  <si>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</si>
  <si>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</si>
  <si>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</si>
  <si>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</si>
  <si>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</si>
  <si>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</si>
  <si>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</si>
  <si>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</si>
  <si>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</si>
  <si>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</si>
  <si>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</si>
  <si>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</si>
  <si>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</si>
  <si>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</si>
  <si>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</si>
  <si>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</si>
  <si>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</si>
  <si>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</si>
  <si>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</si>
  <si>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</si>
  <si>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</si>
  <si>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</si>
  <si>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</si>
  <si>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</si>
  <si>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</si>
  <si>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</si>
  <si>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</si>
  <si>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</si>
  <si>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</si>
  <si>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</si>
  <si>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</si>
  <si>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</si>
  <si>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</si>
  <si>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</si>
  <si>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</si>
  <si>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</si>
  <si>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</si>
  <si>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</si>
  <si>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</si>
  <si>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</si>
  <si>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</si>
  <si>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</si>
  <si>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</si>
  <si>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</si>
  <si>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</si>
  <si>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</si>
  <si>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</si>
  <si>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</si>
  <si>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</si>
  <si>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</si>
  <si>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</si>
  <si>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</si>
  <si>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</si>
  <si>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</si>
  <si>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</si>
  <si>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</si>
  <si>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</si>
  <si>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</si>
  <si>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</si>
  <si>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</si>
  <si>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</si>
  <si>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</si>
  <si>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</si>
  <si>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</si>
  <si>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</si>
  <si>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</si>
  <si>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</si>
  <si>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</si>
  <si>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</si>
  <si>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</si>
  <si>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</si>
  <si>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</si>
  <si>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</si>
  <si>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</si>
  <si>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</si>
  <si>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</si>
  <si>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</si>
  <si>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</si>
  <si>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</si>
  <si>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</si>
  <si>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</si>
  <si>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</si>
  <si>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</si>
  <si>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</si>
  <si>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</si>
  <si>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</si>
  <si>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</si>
  <si>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</si>
  <si>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</si>
  <si>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</si>
  <si>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</si>
  <si>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</si>
  <si>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</si>
  <si>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</si>
  <si>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</si>
  <si>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</si>
  <si>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</si>
  <si>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</si>
  <si>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</si>
  <si>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</si>
  <si>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</si>
  <si>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</si>
  <si>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</si>
  <si>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</si>
  <si>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</si>
  <si>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</si>
  <si>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</si>
  <si>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</si>
  <si>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</si>
  <si>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</si>
  <si>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</si>
  <si>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</si>
  <si>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</si>
  <si>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</si>
  <si>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</si>
  <si>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</si>
  <si>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</si>
  <si>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</si>
  <si>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</si>
  <si>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</si>
  <si>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</si>
  <si>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</si>
  <si>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</si>
  <si>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</si>
  <si>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</si>
  <si>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</si>
  <si>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</si>
  <si>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</si>
  <si>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</si>
  <si>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</si>
  <si>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</si>
  <si>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</si>
  <si>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</si>
  <si>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</si>
  <si>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</si>
  <si>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</si>
  <si>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</si>
  <si>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</si>
  <si>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</si>
  <si>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</si>
  <si>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</si>
  <si>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</si>
  <si>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</si>
  <si>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</si>
  <si>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</si>
  <si>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</si>
  <si>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</si>
  <si>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</si>
  <si>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</si>
  <si>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</si>
  <si>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</si>
  <si>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</si>
  <si>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</si>
  <si>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</si>
  <si>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</si>
  <si>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</si>
  <si>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</si>
  <si>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</si>
  <si>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</si>
  <si>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</si>
  <si>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</si>
  <si>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</si>
  <si>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</si>
  <si>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</si>
  <si>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</si>
  <si>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</si>
  <si>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</si>
  <si>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</si>
  <si>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</si>
  <si>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</si>
  <si>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</si>
  <si>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</si>
  <si>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</si>
  <si>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</si>
  <si>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</si>
  <si>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</si>
  <si>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</si>
  <si>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</si>
  <si>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</si>
  <si>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</si>
  <si>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</si>
  <si>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</si>
  <si>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</si>
  <si>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</si>
  <si>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</si>
  <si>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</si>
  <si>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</si>
  <si>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</si>
  <si>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</si>
  <si>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</si>
  <si>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</si>
  <si>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</si>
  <si>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</si>
  <si>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</si>
  <si>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</si>
  <si>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</si>
  <si>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</si>
  <si>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</si>
  <si>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</si>
  <si>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</si>
  <si>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</si>
  <si>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</si>
  <si>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</si>
  <si>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</si>
  <si>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</si>
  <si>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</si>
  <si>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</si>
  <si>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</si>
  <si>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</si>
  <si>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</si>
  <si>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</si>
  <si>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</si>
  <si>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</si>
  <si>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</si>
  <si>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</si>
  <si>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</si>
  <si>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</si>
  <si>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</si>
  <si>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</si>
  <si>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</si>
  <si>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</si>
  <si>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</si>
  <si>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</si>
  <si>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</si>
  <si>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</si>
  <si>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</si>
  <si>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</si>
  <si>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</si>
  <si>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</si>
  <si>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</si>
  <si>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</si>
  <si>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</si>
  <si>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</si>
  <si>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</si>
  <si>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</si>
  <si>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</si>
  <si>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</si>
  <si>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</si>
  <si>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</si>
  <si>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</si>
  <si>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</si>
  <si>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</si>
  <si>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</si>
  <si>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</si>
  <si>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</si>
  <si>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</si>
  <si>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</si>
  <si>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</si>
  <si>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</si>
  <si>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</si>
  <si>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</si>
  <si>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</si>
  <si>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</si>
  <si>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</si>
  <si>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</si>
  <si>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</si>
  <si>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</si>
  <si>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</si>
  <si>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</si>
  <si>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</si>
  <si>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</si>
  <si>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</si>
  <si>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</si>
  <si>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</si>
  <si>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</si>
  <si>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</si>
  <si>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</si>
  <si>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</si>
  <si>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</si>
  <si>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</si>
  <si>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</si>
  <si>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</si>
  <si>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</si>
  <si>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</si>
  <si>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</si>
  <si>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</si>
  <si>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</si>
  <si>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</si>
  <si>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</si>
  <si>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</si>
  <si>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</si>
  <si>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</si>
  <si>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</si>
  <si>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</si>
  <si>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</si>
  <si>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</si>
  <si>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</si>
  <si>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</si>
  <si>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</si>
  <si>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</si>
  <si>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</si>
  <si>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</si>
  <si>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</si>
  <si>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</si>
  <si>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</si>
  <si>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</si>
  <si>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</si>
  <si>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</si>
  <si>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</si>
  <si>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</si>
  <si>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</si>
  <si>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</si>
  <si>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</si>
  <si>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</si>
  <si>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</si>
  <si>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</si>
  <si>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</si>
  <si>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</si>
  <si>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</si>
  <si>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</si>
  <si>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</si>
  <si>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</si>
  <si>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</si>
  <si>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</si>
  <si>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</si>
  <si>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</si>
  <si>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</si>
  <si>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</si>
  <si>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</si>
  <si>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</si>
  <si>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</si>
  <si>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</si>
  <si>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</si>
  <si>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</si>
  <si>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</si>
  <si>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</si>
  <si>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</si>
  <si>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</si>
  <si>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</si>
  <si>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</si>
  <si>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</si>
  <si>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</si>
  <si>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</si>
  <si>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</si>
  <si>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</si>
  <si>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</si>
  <si>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</si>
  <si>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</si>
  <si>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</si>
  <si>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</si>
  <si>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</si>
  <si>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</si>
  <si>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</si>
  <si>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</si>
  <si>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</si>
  <si>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</si>
  <si>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</si>
  <si>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</si>
  <si>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</si>
  <si>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</si>
  <si>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</si>
  <si>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</si>
  <si>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</si>
  <si>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</si>
  <si>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</si>
  <si>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</si>
  <si>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</si>
  <si>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</si>
  <si>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</si>
  <si>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</si>
  <si>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</si>
  <si>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</si>
  <si>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</si>
  <si>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</si>
  <si>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</si>
  <si>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</si>
  <si>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</si>
  <si>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</si>
  <si>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</si>
  <si>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</si>
  <si>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</si>
  <si>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</si>
  <si>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</si>
  <si>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</si>
  <si>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</si>
  <si>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</si>
  <si>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</si>
  <si>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</si>
  <si>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</si>
  <si>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</si>
  <si>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</si>
  <si>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</si>
  <si>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</si>
  <si>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</si>
  <si>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</si>
  <si>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</si>
  <si>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</si>
  <si>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</si>
  <si>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</si>
  <si>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</si>
  <si>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</si>
  <si>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</si>
  <si>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</si>
  <si>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</si>
  <si>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</si>
  <si>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</si>
  <si>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</si>
  <si>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</si>
  <si>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</si>
  <si>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</si>
  <si>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</si>
  <si>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</si>
  <si>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</si>
  <si>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</si>
  <si>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</si>
  <si>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</si>
  <si>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</si>
  <si>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</si>
  <si>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</si>
  <si>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</si>
  <si>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</si>
  <si>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</si>
  <si>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</si>
  <si>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</si>
  <si>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</si>
  <si>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</si>
  <si>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</si>
  <si>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</si>
  <si>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</si>
  <si>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</si>
  <si>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</si>
  <si>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</si>
  <si>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</si>
  <si>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</si>
  <si>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</si>
  <si>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</si>
  <si>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</si>
  <si>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</si>
  <si>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</si>
  <si>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</si>
  <si>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</si>
  <si>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</si>
  <si>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</si>
  <si>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</si>
  <si>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</si>
  <si>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</si>
  <si>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</si>
  <si>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</si>
  <si>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</si>
  <si>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</si>
  <si>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</si>
  <si>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</si>
  <si>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</si>
  <si>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</si>
  <si>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</si>
  <si>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</si>
  <si>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</si>
  <si>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</si>
  <si>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</si>
  <si>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</si>
  <si>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</si>
  <si>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</si>
  <si>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</si>
  <si>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</si>
  <si>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</si>
  <si>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</si>
  <si>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</si>
  <si>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</si>
  <si>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</si>
  <si>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</si>
  <si>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</si>
  <si>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</si>
  <si>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</si>
  <si>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</si>
  <si>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</si>
  <si>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</si>
  <si>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</si>
  <si>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</si>
  <si>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</si>
  <si>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</si>
  <si>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</si>
  <si>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</si>
  <si>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</si>
  <si>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</si>
  <si>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</si>
  <si>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</si>
  <si>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</si>
  <si>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</si>
  <si>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</si>
  <si>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</si>
  <si>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</si>
  <si>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</si>
  <si>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</si>
  <si>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</si>
  <si>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</si>
  <si>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</si>
  <si>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</si>
  <si>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</si>
  <si>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</si>
  <si>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</si>
  <si>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</si>
  <si>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</si>
  <si>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</si>
  <si>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</si>
  <si>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</si>
  <si>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</si>
  <si>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</si>
  <si>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</si>
  <si>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</si>
  <si>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</si>
  <si>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</si>
  <si>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</si>
  <si>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</si>
  <si>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</si>
  <si>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</si>
  <si>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</si>
  <si>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</si>
  <si>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</si>
  <si>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</si>
  <si>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</si>
  <si>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</si>
  <si>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</si>
  <si>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</si>
  <si>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</si>
  <si>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</si>
  <si>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</si>
  <si>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</si>
  <si>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</si>
  <si>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</si>
  <si>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</si>
  <si>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</si>
  <si>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</si>
  <si>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</si>
  <si>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</si>
  <si>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</si>
  <si>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</si>
  <si>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</si>
  <si>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</si>
  <si>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</si>
  <si>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</si>
  <si>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</si>
  <si>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</si>
  <si>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</si>
  <si>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</si>
  <si>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</si>
  <si>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</si>
  <si>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</si>
  <si>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</si>
  <si>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</si>
  <si>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</si>
  <si>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</si>
  <si>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</si>
  <si>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</si>
  <si>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</si>
  <si>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</si>
  <si>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</si>
  <si>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</si>
  <si>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</si>
  <si>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</si>
  <si>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</si>
  <si>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</si>
  <si>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</si>
  <si>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</si>
  <si>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</si>
  <si>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</si>
  <si>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</si>
  <si>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</si>
  <si>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</si>
  <si>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</si>
  <si>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</si>
  <si>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</si>
  <si>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</si>
  <si>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</si>
  <si>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</si>
  <si>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</si>
  <si>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</si>
  <si>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</si>
  <si>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</si>
  <si>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</si>
  <si>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</si>
  <si>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</si>
  <si>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</si>
  <si>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</si>
  <si>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</si>
  <si>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</si>
  <si>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</si>
  <si>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</si>
  <si>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</si>
  <si>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</si>
  <si>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</si>
  <si>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</si>
  <si>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</si>
  <si>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</si>
  <si>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</si>
  <si>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</si>
  <si>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</si>
  <si>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</si>
  <si>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</si>
  <si>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</si>
  <si>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</si>
  <si>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</si>
  <si>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</si>
  <si>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</si>
  <si>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</si>
  <si>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</si>
  <si>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</si>
  <si>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</si>
  <si>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</si>
  <si>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</si>
  <si>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</si>
  <si>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</si>
  <si>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</si>
  <si>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</si>
  <si>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</si>
  <si>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</si>
  <si>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</si>
  <si>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</si>
  <si>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</si>
  <si>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</si>
  <si>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</si>
  <si>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</si>
  <si>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</si>
  <si>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</si>
  <si>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</si>
  <si>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</si>
  <si>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</si>
  <si>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</si>
  <si>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</si>
  <si>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</si>
  <si>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</si>
  <si>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</si>
  <si>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</si>
  <si>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</si>
  <si>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</si>
  <si>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</si>
  <si>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</si>
  <si>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</si>
  <si>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</si>
  <si>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</si>
  <si>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</si>
  <si>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</si>
  <si>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</si>
  <si>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</si>
  <si>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</si>
  <si>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</si>
  <si>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</si>
  <si>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</si>
  <si>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</si>
  <si>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</si>
  <si>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</si>
  <si>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</si>
  <si>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</si>
  <si>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</si>
  <si>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</si>
  <si>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</si>
  <si>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</si>
  <si>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</si>
  <si>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</si>
  <si>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</si>
  <si>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</si>
  <si>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</si>
  <si>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</si>
  <si>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</si>
  <si>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</si>
  <si>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</si>
  <si>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</si>
  <si>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</si>
  <si>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</si>
  <si>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</si>
  <si>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</si>
  <si>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</si>
  <si>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</si>
  <si>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</si>
  <si>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</si>
  <si>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</si>
  <si>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</si>
  <si>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</si>
  <si>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</si>
  <si>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</si>
  <si>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</si>
  <si>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</si>
  <si>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</si>
  <si>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</si>
  <si>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</si>
  <si>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</si>
  <si>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</si>
  <si>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</si>
  <si>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</si>
  <si>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</si>
  <si>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</si>
  <si>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</si>
  <si>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</si>
  <si>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</si>
  <si>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</si>
  <si>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</si>
  <si>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</si>
  <si>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</si>
  <si>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</si>
  <si>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</si>
  <si>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</si>
  <si>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</si>
  <si>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</si>
  <si>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</si>
  <si>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</si>
  <si>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</si>
  <si>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</si>
  <si>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</si>
  <si>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</si>
  <si>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</si>
  <si>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</si>
  <si>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</si>
  <si>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</si>
  <si>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</si>
  <si>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</si>
  <si>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</si>
  <si>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</si>
  <si>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</si>
  <si>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</si>
  <si>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</si>
  <si>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</si>
  <si>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</si>
  <si>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</si>
  <si>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</si>
  <si>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</si>
  <si>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</si>
  <si>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</si>
  <si>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</si>
  <si>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</si>
  <si>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</si>
  <si>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</si>
  <si>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</si>
  <si>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</si>
  <si>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</si>
  <si>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</si>
  <si>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</si>
  <si>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</si>
  <si>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</si>
  <si>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</si>
  <si>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</si>
  <si>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</si>
  <si>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</si>
  <si>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</si>
  <si>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</si>
  <si>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</si>
  <si>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</si>
  <si>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</si>
  <si>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</si>
  <si>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</si>
  <si>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</si>
  <si>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</si>
  <si>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</si>
  <si>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</si>
  <si>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</si>
  <si>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</si>
  <si>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</si>
  <si>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</si>
  <si>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</si>
  <si>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</si>
  <si>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</si>
  <si>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</si>
  <si>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</si>
  <si>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</si>
  <si>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</si>
  <si>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</si>
  <si>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</si>
  <si>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</si>
  <si>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</si>
  <si>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</si>
  <si>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</si>
  <si>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</si>
  <si>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</si>
  <si>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</si>
  <si>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</si>
  <si>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</si>
  <si>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</si>
  <si>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</si>
  <si>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</si>
  <si>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</si>
  <si>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</si>
  <si>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</si>
  <si>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</si>
  <si>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</si>
  <si>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</si>
  <si>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</si>
  <si>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</si>
  <si>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</si>
  <si>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</si>
  <si>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</si>
  <si>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</si>
  <si>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</si>
  <si>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</si>
  <si>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</si>
  <si>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</si>
  <si>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</si>
  <si>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</si>
  <si>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</si>
  <si>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</si>
  <si>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</si>
  <si>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</si>
  <si>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</si>
  <si>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</si>
  <si>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</si>
  <si>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</si>
  <si>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</si>
  <si>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</si>
  <si>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</si>
  <si>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</si>
  <si>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</si>
  <si>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</si>
  <si>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</si>
  <si>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</si>
  <si>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</si>
  <si>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</si>
  <si>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</si>
  <si>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</si>
  <si>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</si>
  <si>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</si>
  <si>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</si>
  <si>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</si>
  <si>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</si>
  <si>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</si>
  <si>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</si>
  <si>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</si>
  <si>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</si>
  <si>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</si>
  <si>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</si>
  <si>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</si>
  <si>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</si>
  <si>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</si>
  <si>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</si>
  <si>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</si>
  <si>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</si>
  <si>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</si>
  <si>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</si>
  <si>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</si>
  <si>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</si>
  <si>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</si>
  <si>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</si>
  <si>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</si>
  <si>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</si>
  <si>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</si>
  <si>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</si>
  <si>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</si>
  <si>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</si>
  <si>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</si>
  <si>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</si>
  <si>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</si>
  <si>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</si>
  <si>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</si>
  <si>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</si>
  <si>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</si>
  <si>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</si>
  <si>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</si>
  <si>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</si>
  <si>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</si>
  <si>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</si>
  <si>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</si>
  <si>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</si>
  <si>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</si>
  <si>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</si>
  <si>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</si>
  <si>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</si>
  <si>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</si>
  <si>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</si>
  <si>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</si>
  <si>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</si>
  <si>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</si>
  <si>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</si>
  <si>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</si>
  <si>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</si>
  <si>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</si>
  <si>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</si>
  <si>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</si>
  <si>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</si>
  <si>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</si>
  <si>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</si>
  <si>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</si>
  <si>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</si>
  <si>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</si>
  <si>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</si>
  <si>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</si>
  <si>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</si>
  <si>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</si>
  <si>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</si>
  <si>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</si>
  <si>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</si>
  <si>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</si>
  <si>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</si>
  <si>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</si>
  <si>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</si>
  <si>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</si>
  <si>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</si>
  <si>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</si>
  <si>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</si>
  <si>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</si>
  <si>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</si>
  <si>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</si>
  <si>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</si>
  <si>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</si>
  <si>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</si>
  <si>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</si>
  <si>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</si>
  <si>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</si>
  <si>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</si>
  <si>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</si>
  <si>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</si>
  <si>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</si>
  <si>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</si>
  <si>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</si>
  <si>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</si>
  <si>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</si>
  <si>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</si>
  <si>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</si>
  <si>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</si>
  <si>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</si>
  <si>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</si>
  <si>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</si>
  <si>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</si>
  <si>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</si>
  <si>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</si>
  <si>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</si>
  <si>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</si>
  <si>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</si>
  <si>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</si>
  <si>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</si>
  <si>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</si>
  <si>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</si>
  <si>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</si>
  <si>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</si>
  <si>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</si>
  <si>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</si>
  <si>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</si>
  <si>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</si>
  <si>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</si>
  <si>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</si>
  <si>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</si>
  <si>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</si>
  <si>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</si>
  <si>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</si>
  <si>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</si>
  <si>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</si>
  <si>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</si>
  <si>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</si>
  <si>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</si>
  <si>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</si>
  <si>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</si>
  <si>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</si>
  <si>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</si>
  <si>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</si>
  <si>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</si>
  <si>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</si>
  <si>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</si>
  <si>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</si>
  <si>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</si>
  <si>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</si>
  <si>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</si>
  <si>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</si>
  <si>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</si>
  <si>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</si>
  <si>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</si>
  <si>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</si>
  <si>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</si>
  <si>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</si>
  <si>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</si>
  <si>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</si>
  <si>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</si>
  <si>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</si>
  <si>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</si>
  <si>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</si>
  <si>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</si>
  <si>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</si>
  <si>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</si>
  <si>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</si>
  <si>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</si>
  <si>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</si>
  <si>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</si>
  <si>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</si>
  <si>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</si>
  <si>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</si>
  <si>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</si>
  <si>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</si>
  <si>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</si>
  <si>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</si>
  <si>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</si>
  <si>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</si>
  <si>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</si>
  <si>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</si>
  <si>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</si>
  <si>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</si>
  <si>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</si>
  <si>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</si>
  <si>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</si>
  <si>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</si>
  <si>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</si>
  <si>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</si>
  <si>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</si>
  <si>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</si>
  <si>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</si>
  <si>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</si>
  <si>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</si>
  <si>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</si>
  <si>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</si>
  <si>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</si>
  <si>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</si>
  <si>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</si>
  <si>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</si>
  <si>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</si>
  <si>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</si>
  <si>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</si>
  <si>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</si>
  <si>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</si>
  <si>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</si>
  <si>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</si>
  <si>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</si>
  <si>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</si>
  <si>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</si>
  <si>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</si>
  <si>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</si>
  <si>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</si>
  <si>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</si>
  <si>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</si>
  <si>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</si>
  <si>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</si>
  <si>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</si>
  <si>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</si>
  <si>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</si>
  <si>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</si>
  <si>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</si>
  <si>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</si>
  <si>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</si>
  <si>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</si>
  <si>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</si>
  <si>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</si>
  <si>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</si>
  <si>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</si>
  <si>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</si>
  <si>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</si>
  <si>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</si>
  <si>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</si>
  <si>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</si>
  <si>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</si>
  <si>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</si>
  <si>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</si>
  <si>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</si>
  <si>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</si>
  <si>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</si>
  <si>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</si>
  <si>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</si>
  <si>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</si>
  <si>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</si>
  <si>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</si>
  <si>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</si>
  <si>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</si>
  <si>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</si>
  <si>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</si>
  <si>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</si>
  <si>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</si>
  <si>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</si>
  <si>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</si>
  <si>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</si>
  <si>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</si>
  <si>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</si>
  <si>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</si>
  <si>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</si>
  <si>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</si>
  <si>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</si>
  <si>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</si>
  <si>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</si>
  <si>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</si>
  <si>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</si>
  <si>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</si>
  <si>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</si>
  <si>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</si>
  <si>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</si>
  <si>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</si>
  <si>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</si>
  <si>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</si>
  <si>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</si>
  <si>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</si>
  <si>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</si>
  <si>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</si>
  <si>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</si>
  <si>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</si>
  <si>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</si>
  <si>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</si>
  <si>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</si>
  <si>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</si>
  <si>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</si>
  <si>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</si>
  <si>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</si>
  <si>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</si>
  <si>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</si>
  <si>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</si>
  <si>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</si>
  <si>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</si>
  <si>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</si>
  <si>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</si>
  <si>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</si>
  <si>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</si>
  <si>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</si>
  <si>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</si>
  <si>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</si>
  <si>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</si>
  <si>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</si>
  <si>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</si>
  <si>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</si>
  <si>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</si>
  <si>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</si>
  <si>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</si>
  <si>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</si>
  <si>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</si>
  <si>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</si>
  <si>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</si>
  <si>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</si>
  <si>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</si>
  <si>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</si>
  <si>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</si>
  <si>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</si>
  <si>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</si>
  <si>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</si>
  <si>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</si>
  <si>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</si>
  <si>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</si>
  <si>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</si>
  <si>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</si>
  <si>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</si>
  <si>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</si>
  <si>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</si>
  <si>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</si>
  <si>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</si>
  <si>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</si>
  <si>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</si>
  <si>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</si>
  <si>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</si>
  <si>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</si>
  <si>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</si>
  <si>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</si>
  <si>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</si>
  <si>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</si>
  <si>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</si>
  <si>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</si>
  <si>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</si>
  <si>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</si>
  <si>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</si>
  <si>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</si>
  <si>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</si>
  <si>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</si>
  <si>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</si>
  <si>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</si>
  <si>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</si>
  <si>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</si>
  <si>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</si>
  <si>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</si>
  <si>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</si>
  <si>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</si>
  <si>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</si>
  <si>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</si>
  <si>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</si>
  <si>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</si>
  <si>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</si>
  <si>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</si>
  <si>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</si>
  <si>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</si>
  <si>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</si>
  <si>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</si>
  <si>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</si>
  <si>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</si>
  <si>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</si>
  <si>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</si>
  <si>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</si>
  <si>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</si>
  <si>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</si>
  <si>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</si>
  <si>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</si>
  <si>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</si>
  <si>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</si>
  <si>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</si>
  <si>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</si>
  <si>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</si>
  <si>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</si>
  <si>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</si>
  <si>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</si>
  <si>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</si>
  <si>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</si>
  <si>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</si>
  <si>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</si>
  <si>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</si>
  <si>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</si>
  <si>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</si>
  <si>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</si>
  <si>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</si>
  <si>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</si>
  <si>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</si>
  <si>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</si>
  <si>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</si>
  <si>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</si>
  <si>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</si>
  <si>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</si>
  <si>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</si>
  <si>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</si>
  <si>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</si>
  <si>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</si>
  <si>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</si>
  <si>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</si>
  <si>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</si>
  <si>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</si>
  <si>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</si>
  <si>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</si>
  <si>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</si>
  <si>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</si>
  <si>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</si>
  <si>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</si>
  <si>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</si>
  <si>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</si>
  <si>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</si>
  <si>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</si>
  <si>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</si>
  <si>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</si>
  <si>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</si>
  <si>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</si>
  <si>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</si>
  <si>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</si>
  <si>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</si>
  <si>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</si>
  <si>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</si>
  <si>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</si>
  <si>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</si>
  <si>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</si>
  <si>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</si>
  <si>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</si>
  <si>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</si>
  <si>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</si>
  <si>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</si>
  <si>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</si>
  <si>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</si>
  <si>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</si>
  <si>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</si>
  <si>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</si>
  <si>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</si>
  <si>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</si>
  <si>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</si>
  <si>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</si>
  <si>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</si>
  <si>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</si>
  <si>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</si>
  <si>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</si>
  <si>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</si>
  <si>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</si>
  <si>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</si>
  <si>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</si>
  <si>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</si>
  <si>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</si>
  <si>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</si>
  <si>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</si>
  <si>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</si>
  <si>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</si>
  <si>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</si>
  <si>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</si>
  <si>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</si>
  <si>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</si>
  <si>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</si>
  <si>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</si>
  <si>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</si>
  <si>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</si>
  <si>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</si>
  <si>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</si>
  <si>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</si>
  <si>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</si>
  <si>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</si>
  <si>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</si>
  <si>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</si>
  <si>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</si>
  <si>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</si>
  <si>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</si>
  <si>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</si>
  <si>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</si>
  <si>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</si>
  <si>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</si>
  <si>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</si>
  <si>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</si>
  <si>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</si>
  <si>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</si>
  <si>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</si>
  <si>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</si>
  <si>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</si>
  <si>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</si>
  <si>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</si>
  <si>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</si>
  <si>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</si>
  <si>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</si>
  <si>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</si>
  <si>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</si>
  <si>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</si>
  <si>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</si>
  <si>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</si>
  <si>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</si>
  <si>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</si>
  <si>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</si>
  <si>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</si>
  <si>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</si>
  <si>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</si>
  <si>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</si>
  <si>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</si>
  <si>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</si>
  <si>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</si>
  <si>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</si>
  <si>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</si>
  <si>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</si>
  <si>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</si>
  <si>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</si>
  <si>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</si>
  <si>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</si>
  <si>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</si>
  <si>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</si>
  <si>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</si>
  <si>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</si>
  <si>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</si>
  <si>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</si>
  <si>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</si>
  <si>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</si>
  <si>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</si>
  <si>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</si>
  <si>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</si>
  <si>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</si>
  <si>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</si>
  <si>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</si>
  <si>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</si>
  <si>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</si>
  <si>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</si>
  <si>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</si>
  <si>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</si>
  <si>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</si>
  <si>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</si>
  <si>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</si>
  <si>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</si>
  <si>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</si>
  <si>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</si>
  <si>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</si>
  <si>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</si>
  <si>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</si>
  <si>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</si>
  <si>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</si>
  <si>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</si>
  <si>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</si>
  <si>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</si>
  <si>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</si>
  <si>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</si>
  <si>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</si>
  <si>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</si>
  <si>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</si>
  <si>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</si>
  <si>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</si>
  <si>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</si>
  <si>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</si>
  <si>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</si>
  <si>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</si>
  <si>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</si>
  <si>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</si>
  <si>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</si>
  <si>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</si>
  <si>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</si>
  <si>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</si>
  <si>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</si>
  <si>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</si>
  <si>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</si>
  <si>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</si>
  <si>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</si>
  <si>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</si>
  <si>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</si>
  <si>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</si>
  <si>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</si>
  <si>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</si>
  <si>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</si>
  <si>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</si>
  <si>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</si>
  <si>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</si>
  <si>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</si>
  <si>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</si>
  <si>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</si>
  <si>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</si>
  <si>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</si>
  <si>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</si>
  <si>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</si>
  <si>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</si>
  <si>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</si>
  <si>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</si>
  <si>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</si>
  <si>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</si>
  <si>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</si>
  <si>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</si>
  <si>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</si>
  <si>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</si>
  <si>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</si>
  <si>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</si>
  <si>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</si>
  <si>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</si>
  <si>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</si>
  <si>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</si>
  <si>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</si>
  <si>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</si>
  <si>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</si>
  <si>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</si>
  <si>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</si>
  <si>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</si>
  <si>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</si>
  <si>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</si>
  <si>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</si>
  <si>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</si>
  <si>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</si>
  <si>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</si>
  <si>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</si>
  <si>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</si>
  <si>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</si>
  <si>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</si>
  <si>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</si>
  <si>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</si>
  <si>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</si>
  <si>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</si>
  <si>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</si>
  <si>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</si>
  <si>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</si>
  <si>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</si>
  <si>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</si>
  <si>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</si>
  <si>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</si>
  <si>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</si>
  <si>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</si>
  <si>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</si>
  <si>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</si>
  <si>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</si>
  <si>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</si>
  <si>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</si>
  <si>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</si>
  <si>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</si>
  <si>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</si>
  <si>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</si>
  <si>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</si>
  <si>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</si>
  <si>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</si>
  <si>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</si>
  <si>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</si>
  <si>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</si>
  <si>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</si>
  <si>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</si>
  <si>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</si>
  <si>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</si>
  <si>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</si>
  <si>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</si>
  <si>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</si>
  <si>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</si>
  <si>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</si>
  <si>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</si>
  <si>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</si>
  <si>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</si>
  <si>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</si>
  <si>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</si>
  <si>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</si>
  <si>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</si>
  <si>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</si>
  <si>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</si>
  <si>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</si>
  <si>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</si>
  <si>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</si>
  <si>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</si>
  <si>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</si>
  <si>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</si>
  <si>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</si>
  <si>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</si>
  <si>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</si>
  <si>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</si>
  <si>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</si>
  <si>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</si>
  <si>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</si>
  <si>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</si>
  <si>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</si>
  <si>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</si>
  <si>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</si>
  <si>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</si>
  <si>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</si>
  <si>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</si>
  <si>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</si>
  <si>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</si>
  <si>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</si>
  <si>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</si>
  <si>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</si>
  <si>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</si>
  <si>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</si>
  <si>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</si>
  <si>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</si>
  <si>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</si>
  <si>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</si>
  <si>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</si>
  <si>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</si>
  <si>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</si>
  <si>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</si>
  <si>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</si>
  <si>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</si>
  <si>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</si>
  <si>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</si>
  <si>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</si>
  <si>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</si>
  <si>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</si>
  <si>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</si>
  <si>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</si>
  <si>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</si>
  <si>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</si>
  <si>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</si>
  <si>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</si>
  <si>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</si>
  <si>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</si>
  <si>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</si>
  <si>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</si>
  <si>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</si>
  <si>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</si>
  <si>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</si>
  <si>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</si>
  <si>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</si>
  <si>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</si>
  <si>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</si>
  <si>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</si>
  <si>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</si>
  <si>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</si>
  <si>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</si>
  <si>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</si>
  <si>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</si>
  <si>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</si>
  <si>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</si>
  <si>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</si>
  <si>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</si>
  <si>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</si>
  <si>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</si>
  <si>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</si>
  <si>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</si>
  <si>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</si>
  <si>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</si>
  <si>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</si>
  <si>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</si>
  <si>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</si>
  <si>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</si>
  <si>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</si>
  <si>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</si>
  <si>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</si>
  <si>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</si>
  <si>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</si>
  <si>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</si>
  <si>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</si>
  <si>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</si>
  <si>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</si>
  <si>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</si>
  <si>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</si>
  <si>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</si>
  <si>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</si>
  <si>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</si>
  <si>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</si>
  <si>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</si>
  <si>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</si>
  <si>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</si>
  <si>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</si>
  <si>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</si>
  <si>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</si>
  <si>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</si>
  <si>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</si>
  <si>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</si>
  <si>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</si>
  <si>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</si>
  <si>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</si>
  <si>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</si>
  <si>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</si>
  <si>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</si>
  <si>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</si>
  <si>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</si>
  <si>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</si>
  <si>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</si>
  <si>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</si>
  <si>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</si>
  <si>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</si>
  <si>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</si>
  <si>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</si>
  <si>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</si>
  <si>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</si>
  <si>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</si>
  <si>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</si>
  <si>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</si>
  <si>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</si>
  <si>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</si>
  <si>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</si>
  <si>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</si>
  <si>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</si>
  <si>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</si>
  <si>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</si>
  <si>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</si>
  <si>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</si>
  <si>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</si>
  <si>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</si>
  <si>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</si>
  <si>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</si>
  <si>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</si>
  <si>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</si>
  <si>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</si>
  <si>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</si>
  <si>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</si>
  <si>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</si>
  <si>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</si>
  <si>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</si>
  <si>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</si>
  <si>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</si>
  <si>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</si>
  <si>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</si>
  <si>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</si>
  <si>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</si>
  <si>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</si>
  <si>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</si>
  <si>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</si>
  <si>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</si>
  <si>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</si>
  <si>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</si>
  <si>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</si>
  <si>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</si>
  <si>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</si>
  <si>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</si>
  <si>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</si>
  <si>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</si>
  <si>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</si>
  <si>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</si>
  <si>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</si>
  <si>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</si>
  <si>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</si>
  <si>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</si>
  <si>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</si>
  <si>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</si>
  <si>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</si>
  <si>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</si>
  <si>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</si>
  <si>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</si>
  <si>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</si>
  <si>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</si>
  <si>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</si>
  <si>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</si>
  <si>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</si>
  <si>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</si>
  <si>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</si>
  <si>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</si>
  <si>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</si>
  <si>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</si>
  <si>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</si>
  <si>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</si>
  <si>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</si>
  <si>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</si>
  <si>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</si>
  <si>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</si>
  <si>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</si>
  <si>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</si>
  <si>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</si>
  <si>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</si>
  <si>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</si>
  <si>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</si>
  <si>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</si>
  <si>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</si>
  <si>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</si>
  <si>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</si>
  <si>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</si>
  <si>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</si>
  <si>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</si>
  <si>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</si>
  <si>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</si>
  <si>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</si>
  <si>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</si>
  <si>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</si>
  <si>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</si>
  <si>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</si>
  <si>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</si>
  <si>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</si>
  <si>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</si>
  <si>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</si>
  <si>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</si>
  <si>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</si>
  <si>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</si>
  <si>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</si>
  <si>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</si>
  <si>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</si>
  <si>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</si>
  <si>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</si>
  <si>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</si>
  <si>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</si>
  <si>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</si>
  <si>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</si>
  <si>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</si>
  <si>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</si>
  <si>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</si>
  <si>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</si>
  <si>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</si>
  <si>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</si>
  <si>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</si>
  <si>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</si>
  <si>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</si>
  <si>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</si>
  <si>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</si>
  <si>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</si>
  <si>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</si>
  <si>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</si>
  <si>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</si>
  <si>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</si>
  <si>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</si>
  <si>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</si>
  <si>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</si>
  <si>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</si>
  <si>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</si>
  <si>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</si>
  <si>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</si>
  <si>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</si>
  <si>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</si>
  <si>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</si>
  <si>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</si>
  <si>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</si>
  <si>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</si>
  <si>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</si>
  <si>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</si>
  <si>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</si>
  <si>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</si>
  <si>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</si>
  <si>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</si>
  <si>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</si>
  <si>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</si>
  <si>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</si>
  <si>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</si>
  <si>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</si>
  <si>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</si>
  <si>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</si>
  <si>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</si>
  <si>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</si>
  <si>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</si>
  <si>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</si>
  <si>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</si>
  <si>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</si>
  <si>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</si>
  <si>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</si>
  <si>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</si>
  <si>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</si>
  <si>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</si>
  <si>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</si>
  <si>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</si>
  <si>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</si>
  <si>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</si>
  <si>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</si>
  <si>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</si>
  <si>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</si>
  <si>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</si>
  <si>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</si>
  <si>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</si>
  <si>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</si>
  <si>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</si>
  <si>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</si>
  <si>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</si>
  <si>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</si>
  <si>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</si>
  <si>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</si>
  <si>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</si>
  <si>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</si>
  <si>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</si>
  <si>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</si>
  <si>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</si>
  <si>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</si>
  <si>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</si>
  <si>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</si>
  <si>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</si>
  <si>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</si>
  <si>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</si>
  <si>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</si>
  <si>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</si>
  <si>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</si>
  <si>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</si>
  <si>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</si>
  <si>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</si>
  <si>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</si>
  <si>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</si>
  <si>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</si>
  <si>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</si>
  <si>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</si>
  <si>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</si>
  <si>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</si>
  <si>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</si>
  <si>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</si>
  <si>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</si>
  <si>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</si>
  <si>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</si>
  <si>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</si>
  <si>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</si>
  <si>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</si>
  <si>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</si>
  <si>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</si>
  <si>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</si>
  <si>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</si>
  <si>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</si>
  <si>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</si>
  <si>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</si>
  <si>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</si>
  <si>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</si>
  <si>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</si>
  <si>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</si>
  <si>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</si>
  <si>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</si>
  <si>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</si>
  <si>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</si>
  <si>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</si>
  <si>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</si>
  <si>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</si>
  <si>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</si>
  <si>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</si>
  <si>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</si>
  <si>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</si>
  <si>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</si>
  <si>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</si>
  <si>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</si>
  <si>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</si>
  <si>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</si>
  <si>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</si>
  <si>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</si>
  <si>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</si>
  <si>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</si>
  <si>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</si>
  <si>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</si>
  <si>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</si>
  <si>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</si>
  <si>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</si>
  <si>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</si>
  <si>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</si>
  <si>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</si>
  <si>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</si>
  <si>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</si>
  <si>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</si>
  <si>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</si>
  <si>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</si>
  <si>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</si>
  <si>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</si>
  <si>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</si>
  <si>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</si>
  <si>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</si>
  <si>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</si>
  <si>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</si>
  <si>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</si>
  <si>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</si>
  <si>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</si>
  <si>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</si>
  <si>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</si>
  <si>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</si>
  <si>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</si>
  <si>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</si>
  <si>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</si>
  <si>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</si>
  <si>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</si>
  <si>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</si>
  <si>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</si>
  <si>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</si>
  <si>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</si>
  <si>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</si>
  <si>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</si>
  <si>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</si>
  <si>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</si>
  <si>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</si>
  <si>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</si>
  <si>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</si>
  <si>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</si>
  <si>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</si>
  <si>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</si>
  <si>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</si>
  <si>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</si>
  <si>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</si>
  <si>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</si>
  <si>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</si>
  <si>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</si>
  <si>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</si>
  <si>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</si>
  <si>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</si>
  <si>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</si>
  <si>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</si>
  <si>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</si>
  <si>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</si>
  <si>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</si>
  <si>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</si>
  <si>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</si>
  <si>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</si>
  <si>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</si>
  <si>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</si>
  <si>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</si>
  <si>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</si>
  <si>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</si>
  <si>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</si>
  <si>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</si>
  <si>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</si>
  <si>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</si>
  <si>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</si>
  <si>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</si>
  <si>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</si>
  <si>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</si>
  <si>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</si>
  <si>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</si>
  <si>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</si>
  <si>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</si>
  <si>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</si>
  <si>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</si>
  <si>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</si>
  <si>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</si>
  <si>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</si>
  <si>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</si>
  <si>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</si>
  <si>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</si>
  <si>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</si>
  <si>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</si>
  <si>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</si>
  <si>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</si>
  <si>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</si>
  <si>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</si>
  <si>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</si>
  <si>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</si>
  <si>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</si>
  <si>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</si>
  <si>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</si>
  <si>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</si>
  <si>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</si>
  <si>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</si>
  <si>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</si>
  <si>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</si>
  <si>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</si>
  <si>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</si>
  <si>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</si>
  <si>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</si>
  <si>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</si>
  <si>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</si>
  <si>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</si>
  <si>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</si>
  <si>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</si>
  <si>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</si>
  <si>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</si>
  <si>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</si>
  <si>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</si>
  <si>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</si>
  <si>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</si>
  <si>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</si>
  <si>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</si>
  <si>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</si>
  <si>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</si>
  <si>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</si>
  <si>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</si>
  <si>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</si>
  <si>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</si>
  <si>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</si>
  <si>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</si>
  <si>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</si>
  <si>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</si>
  <si>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</si>
  <si>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</si>
  <si>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</si>
  <si>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</si>
  <si>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</si>
  <si>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</si>
  <si>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</si>
  <si>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</si>
  <si>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</si>
  <si>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</si>
  <si>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</si>
  <si>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</si>
  <si>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</si>
  <si>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</si>
  <si>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</si>
  <si>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</si>
  <si>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</si>
  <si>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</si>
  <si>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</si>
  <si>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</si>
  <si>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</si>
  <si>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</si>
  <si>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</si>
  <si>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</si>
  <si>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</si>
  <si>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</si>
  <si>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</si>
  <si>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</si>
  <si>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</si>
  <si>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</si>
  <si>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</si>
  <si>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</si>
  <si>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</si>
  <si>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</si>
  <si>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</si>
  <si>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</si>
  <si>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</si>
  <si>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</si>
  <si>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</si>
  <si>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</si>
  <si>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</si>
  <si>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</si>
  <si>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</si>
  <si>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</si>
  <si>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</si>
  <si>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</si>
  <si>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</si>
  <si>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</si>
  <si>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</si>
  <si>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</si>
  <si>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</si>
  <si>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</si>
  <si>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</si>
  <si>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</si>
  <si>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</si>
  <si>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</si>
  <si>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</si>
  <si>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</si>
  <si>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</si>
  <si>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</si>
  <si>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</si>
  <si>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</si>
  <si>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</si>
  <si>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</si>
  <si>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</si>
  <si>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</si>
  <si>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</si>
  <si>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</si>
  <si>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</si>
  <si>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</si>
  <si>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</si>
  <si>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</si>
  <si>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</si>
  <si>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</si>
  <si>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</si>
  <si>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</si>
  <si>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</si>
  <si>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</si>
  <si>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</si>
  <si>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</si>
  <si>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</si>
  <si>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</si>
  <si>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</si>
  <si>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</si>
  <si>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</si>
  <si>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</si>
  <si>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</si>
  <si>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</si>
  <si>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</si>
  <si>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</si>
  <si>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</si>
  <si>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</si>
  <si>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</si>
  <si>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</si>
  <si>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</si>
  <si>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</si>
  <si>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</si>
  <si>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</si>
  <si>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</si>
  <si>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</si>
  <si>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</si>
  <si>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</si>
  <si>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</si>
  <si>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</si>
  <si>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</si>
  <si>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</si>
  <si>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</si>
  <si>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</si>
  <si>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</si>
  <si>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</si>
  <si>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</si>
  <si>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</si>
  <si>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</si>
  <si>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</si>
  <si>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</si>
  <si>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</si>
  <si>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</si>
  <si>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</si>
  <si>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</si>
  <si>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</si>
  <si>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</si>
  <si>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</si>
  <si>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</si>
  <si>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</si>
  <si>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</si>
  <si>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</si>
  <si>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</si>
  <si>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</si>
  <si>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</si>
  <si>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</si>
  <si>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</si>
  <si>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</si>
  <si>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</si>
  <si>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</si>
  <si>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</si>
  <si>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</si>
  <si>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</si>
  <si>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</si>
  <si>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</si>
  <si>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</si>
  <si>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</si>
  <si>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</si>
  <si>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</si>
  <si>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</si>
  <si>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</si>
  <si>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</si>
  <si>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</si>
  <si>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</si>
  <si>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</si>
  <si>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</si>
  <si>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</si>
  <si>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</si>
  <si>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</si>
  <si>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</si>
  <si>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</si>
  <si>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</si>
  <si>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</si>
  <si>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</si>
  <si>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</si>
  <si>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</si>
  <si>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</si>
  <si>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</si>
  <si>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</si>
  <si>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</si>
  <si>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</si>
  <si>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</si>
  <si>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</si>
  <si>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</si>
  <si>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</si>
  <si>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</si>
  <si>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</si>
  <si>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</si>
  <si>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</si>
  <si>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</si>
  <si>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</si>
  <si>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</si>
  <si>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</si>
  <si>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</si>
  <si>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</si>
  <si>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</si>
  <si>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</si>
  <si>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</si>
  <si>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</si>
  <si>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</si>
  <si>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</si>
  <si>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</si>
  <si>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</si>
  <si>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</si>
  <si>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</si>
  <si>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</si>
  <si>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</si>
  <si>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</si>
  <si>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</si>
  <si>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</si>
  <si>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</si>
  <si>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</si>
  <si>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</si>
  <si>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</si>
  <si>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</si>
  <si>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</si>
  <si>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</si>
  <si>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</si>
  <si>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</si>
  <si>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</si>
  <si>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</si>
  <si>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</si>
  <si>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</si>
  <si>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</si>
  <si>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</si>
  <si>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</si>
  <si>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</si>
  <si>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</si>
  <si>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</si>
  <si>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</si>
  <si>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</si>
  <si>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</si>
  <si>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</si>
  <si>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</si>
  <si>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</si>
  <si>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</si>
  <si>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</si>
  <si>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</si>
  <si>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</si>
  <si>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</si>
  <si>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</si>
  <si>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</si>
  <si>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</si>
  <si>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</si>
  <si>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</si>
  <si>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</si>
  <si>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</si>
  <si>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</si>
  <si>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</si>
  <si>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</si>
  <si>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</si>
  <si>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</si>
  <si>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</si>
  <si>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</si>
  <si>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</si>
  <si>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</si>
  <si>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</si>
  <si>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</si>
  <si>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</si>
  <si>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</si>
  <si>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</si>
  <si>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</si>
  <si>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</si>
  <si>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</si>
  <si>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</si>
  <si>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</si>
  <si>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</si>
  <si>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</si>
  <si>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</si>
  <si>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</si>
  <si>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</si>
  <si>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</si>
  <si>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</si>
  <si>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</si>
  <si>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</si>
  <si>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</si>
  <si>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</si>
  <si>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</si>
  <si>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</si>
  <si>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</si>
  <si>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</si>
  <si>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</si>
  <si>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</si>
  <si>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</si>
  <si>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</si>
  <si>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</si>
  <si>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</si>
  <si>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</si>
  <si>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</si>
  <si>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</si>
  <si>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</si>
  <si>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</si>
  <si>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</si>
  <si>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</si>
  <si>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</si>
  <si>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</si>
  <si>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</si>
  <si>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</si>
  <si>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</si>
  <si>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</si>
  <si>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</si>
  <si>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</si>
  <si>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</si>
  <si>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</si>
  <si>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</si>
  <si>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</si>
  <si>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</si>
  <si>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</si>
  <si>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</si>
  <si>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</si>
  <si>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</si>
  <si>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</si>
  <si>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</si>
  <si>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</si>
  <si>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</si>
  <si>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</si>
  <si>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</si>
  <si>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</si>
  <si>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</si>
  <si>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</si>
  <si>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</si>
  <si>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</si>
  <si>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</si>
  <si>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</si>
  <si>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</si>
  <si>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</si>
  <si>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</si>
  <si>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</si>
  <si>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</si>
  <si>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</si>
  <si>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</si>
  <si>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</si>
  <si>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</si>
  <si>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</si>
  <si>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</si>
  <si>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</si>
  <si>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</si>
  <si>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</si>
  <si>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</si>
  <si>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</si>
  <si>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</si>
  <si>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</si>
  <si>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</si>
  <si>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</si>
  <si>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</si>
  <si>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</si>
  <si>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</si>
  <si>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</si>
  <si>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</si>
  <si>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</si>
  <si>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</si>
  <si>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</si>
  <si>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</si>
  <si>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</si>
  <si>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</si>
  <si>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</si>
  <si>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</si>
  <si>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</si>
  <si>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</si>
  <si>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</si>
  <si>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</si>
  <si>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</si>
  <si>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</si>
  <si>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</si>
  <si>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</si>
  <si>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</si>
  <si>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</si>
  <si>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</si>
  <si>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</si>
  <si>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</si>
  <si>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</si>
  <si>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</si>
  <si>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</si>
  <si>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</si>
  <si>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</si>
  <si>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</si>
  <si>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</si>
  <si>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</si>
  <si>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</si>
  <si>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</si>
  <si>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</si>
  <si>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</si>
  <si>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</si>
  <si>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</si>
  <si>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</si>
  <si>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</si>
  <si>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</si>
  <si>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</si>
  <si>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</si>
  <si>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</si>
  <si>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</si>
  <si>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</si>
  <si>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</si>
  <si>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</si>
  <si>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</si>
  <si>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</si>
  <si>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</si>
  <si>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</si>
  <si>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</si>
  <si>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</si>
  <si>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</si>
  <si>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</si>
  <si>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</si>
  <si>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</si>
  <si>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</si>
  <si>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</si>
  <si>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</si>
  <si>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</si>
  <si>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</si>
  <si>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</si>
  <si>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</si>
  <si>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</si>
  <si>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</si>
  <si>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</si>
  <si>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</si>
  <si>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</si>
  <si>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</si>
  <si>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</si>
  <si>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</si>
  <si>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</si>
  <si>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</si>
  <si>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</si>
  <si>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</si>
  <si>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</si>
  <si>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</si>
  <si>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</si>
  <si>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</si>
  <si>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</si>
  <si>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</si>
  <si>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</si>
  <si>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</si>
  <si>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</si>
  <si>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</si>
  <si>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</si>
  <si>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</si>
  <si>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</si>
  <si>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</si>
  <si>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</si>
  <si>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</si>
  <si>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</si>
  <si>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</si>
  <si>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</si>
  <si>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</si>
  <si>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</si>
  <si>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</si>
  <si>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</si>
  <si>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</si>
  <si>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</si>
  <si>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</si>
  <si>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</si>
  <si>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</si>
  <si>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</si>
  <si>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</si>
  <si>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</si>
  <si>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</si>
  <si>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</si>
  <si>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</si>
  <si>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</si>
  <si>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</si>
  <si>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</si>
  <si>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</si>
  <si>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</si>
  <si>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</si>
  <si>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</si>
  <si>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</si>
  <si>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</si>
  <si>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</si>
  <si>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</si>
  <si>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</si>
  <si>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</si>
  <si>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</si>
  <si>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</si>
  <si>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</si>
  <si>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</si>
  <si>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</si>
  <si>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</si>
  <si>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</si>
  <si>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</si>
  <si>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</si>
  <si>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</si>
  <si>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</si>
  <si>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</si>
  <si>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</si>
  <si>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</si>
  <si>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</si>
  <si>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</si>
  <si>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</si>
  <si>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</si>
  <si>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</si>
  <si>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</si>
  <si>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</si>
  <si>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</si>
  <si>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</si>
  <si>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</si>
  <si>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</si>
  <si>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</si>
  <si>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</si>
  <si>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</si>
  <si>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</si>
  <si>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</si>
  <si>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</si>
  <si>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</si>
  <si>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</si>
  <si>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</si>
  <si>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</si>
  <si>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</si>
  <si>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</si>
  <si>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</si>
  <si>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</si>
  <si>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</si>
  <si>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</si>
  <si>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</si>
  <si>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</si>
  <si>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</si>
  <si>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</si>
  <si>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</si>
  <si>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</si>
  <si>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</si>
  <si>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</si>
  <si>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</si>
  <si>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</si>
  <si>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</si>
  <si>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</si>
  <si>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</si>
  <si>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</si>
  <si>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</si>
  <si>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</si>
  <si>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</si>
  <si>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</si>
  <si>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</si>
  <si>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</si>
  <si>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</si>
  <si>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</si>
  <si>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</si>
  <si>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</si>
  <si>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</si>
  <si>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</si>
  <si>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</si>
  <si>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</si>
  <si>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</si>
  <si>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</si>
  <si>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</si>
  <si>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</si>
  <si>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</si>
  <si>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</si>
  <si>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</si>
  <si>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</si>
  <si>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</si>
  <si>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</si>
  <si>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</si>
  <si>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</si>
  <si>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</si>
  <si>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</si>
  <si>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</si>
  <si>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</si>
  <si>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</si>
  <si>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</si>
  <si>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</si>
  <si>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</si>
  <si>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</si>
  <si>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</si>
  <si>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</si>
  <si>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</si>
  <si>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</si>
  <si>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</si>
  <si>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</si>
  <si>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</si>
  <si>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</si>
  <si>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</si>
  <si>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</si>
  <si>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</si>
  <si>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</si>
  <si>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</si>
  <si>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</si>
  <si>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</si>
  <si>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</si>
  <si>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</si>
  <si>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</si>
  <si>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</si>
  <si>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</si>
  <si>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</si>
  <si>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</si>
  <si>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</si>
  <si>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</si>
  <si>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</si>
  <si>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</si>
  <si>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</si>
  <si>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</si>
  <si>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</si>
  <si>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</si>
  <si>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</si>
  <si>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</si>
  <si>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</si>
  <si>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</si>
  <si>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</si>
  <si>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</si>
  <si>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</si>
  <si>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</si>
  <si>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</si>
  <si>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</si>
  <si>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</si>
  <si>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</si>
  <si>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</si>
  <si>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</si>
  <si>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</si>
  <si>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</si>
  <si>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</si>
  <si>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</si>
  <si>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</si>
  <si>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</si>
  <si>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</si>
  <si>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</si>
  <si>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</si>
  <si>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</si>
  <si>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</si>
  <si>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</si>
  <si>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</si>
  <si>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</si>
  <si>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</si>
  <si>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</si>
  <si>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</si>
  <si>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</si>
  <si>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</si>
  <si>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</si>
  <si>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</si>
  <si>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</si>
  <si>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</si>
  <si>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</si>
  <si>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</si>
  <si>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</si>
  <si>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</si>
  <si>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</si>
  <si>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</si>
  <si>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</si>
  <si>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</si>
  <si>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</si>
  <si>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</si>
  <si>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</si>
  <si>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</si>
  <si>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</si>
  <si>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</si>
  <si>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</si>
  <si>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</si>
  <si>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</si>
  <si>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</si>
  <si>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</si>
  <si>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</si>
  <si>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</si>
  <si>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</si>
  <si>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</si>
  <si>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</si>
  <si>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</si>
  <si>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</si>
  <si>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</si>
  <si>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</si>
  <si>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</si>
  <si>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</si>
  <si>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</si>
  <si>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</si>
  <si>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</si>
  <si>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</si>
  <si>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</si>
  <si>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</si>
  <si>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</si>
  <si>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</si>
  <si>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</si>
  <si>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</si>
  <si>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</si>
  <si>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</si>
  <si>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</si>
  <si>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</si>
  <si>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</si>
  <si>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</si>
  <si>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</si>
  <si>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</si>
  <si>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</si>
  <si>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</si>
  <si>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</si>
  <si>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</si>
  <si>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</si>
  <si>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</si>
  <si>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</si>
  <si>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</si>
  <si>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</si>
  <si>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</si>
  <si>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</si>
  <si>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</si>
  <si>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</si>
  <si>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</si>
  <si>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</si>
  <si>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</si>
  <si>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</si>
  <si>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</si>
  <si>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</si>
  <si>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</si>
  <si>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</si>
  <si>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</si>
  <si>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</si>
  <si>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</si>
  <si>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</si>
  <si>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</si>
  <si>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</si>
  <si>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</si>
  <si>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</si>
  <si>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</si>
  <si>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</si>
  <si>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</si>
  <si>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</si>
  <si>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</si>
  <si>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</si>
  <si>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</si>
  <si>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</si>
  <si>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</si>
  <si>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</si>
  <si>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</si>
  <si>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</si>
  <si>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</si>
  <si>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</si>
  <si>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</si>
  <si>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</si>
  <si>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</si>
  <si>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</si>
  <si>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</si>
  <si>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</si>
  <si>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</si>
  <si>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</si>
  <si>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</si>
  <si>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</si>
  <si>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</si>
  <si>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</si>
  <si>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</si>
  <si>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</si>
  <si>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</si>
  <si>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</si>
  <si>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</si>
  <si>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</si>
  <si>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</si>
  <si>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</si>
  <si>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</si>
  <si>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</si>
  <si>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</si>
  <si>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</si>
  <si>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</si>
  <si>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</si>
  <si>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</si>
  <si>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</si>
  <si>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</si>
  <si>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</si>
  <si>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</si>
  <si>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</si>
  <si>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</si>
  <si>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</si>
  <si>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</si>
  <si>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</si>
  <si>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</si>
  <si>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</si>
  <si>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</si>
  <si>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</si>
  <si>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</si>
  <si>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</si>
  <si>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</si>
  <si>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</si>
  <si>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</si>
  <si>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</si>
  <si>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</si>
  <si>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</si>
  <si>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</si>
  <si>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</si>
  <si>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</si>
  <si>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</si>
  <si>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</si>
  <si>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</si>
  <si>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</si>
  <si>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</si>
  <si>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</si>
  <si>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</si>
  <si>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</si>
  <si>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</si>
  <si>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</si>
  <si>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</si>
  <si>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</si>
  <si>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</si>
  <si>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</si>
  <si>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</si>
  <si>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</si>
  <si>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</si>
  <si>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</si>
  <si>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</si>
  <si>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</si>
  <si>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</si>
  <si>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</si>
  <si>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</si>
  <si>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</si>
  <si>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</si>
  <si>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</si>
  <si>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</si>
  <si>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</si>
  <si>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</si>
  <si>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</si>
  <si>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</si>
  <si>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</si>
  <si>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</si>
  <si>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</si>
  <si>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</si>
  <si>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</si>
  <si>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</si>
  <si>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</si>
  <si>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</si>
  <si>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</si>
  <si>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</si>
  <si>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</si>
  <si>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</si>
  <si>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</si>
  <si>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</si>
  <si>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</si>
  <si>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</si>
  <si>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</si>
  <si>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</si>
  <si>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</si>
  <si>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</si>
  <si>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</si>
  <si>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</si>
  <si>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</si>
  <si>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</si>
  <si>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</si>
  <si>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</si>
  <si>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</si>
  <si>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</si>
  <si>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</si>
  <si>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</si>
  <si>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</si>
  <si>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</si>
  <si>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</si>
  <si>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</si>
  <si>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</si>
  <si>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</si>
  <si>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</si>
  <si>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</si>
  <si>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</si>
  <si>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</si>
  <si>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</si>
  <si>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</si>
  <si>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</si>
  <si>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</si>
  <si>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</si>
  <si>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</si>
  <si>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</si>
  <si>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</si>
  <si>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</si>
  <si>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</si>
  <si>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</si>
  <si>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</si>
  <si>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</si>
  <si>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</si>
  <si>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</si>
  <si>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</si>
  <si>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</si>
  <si>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</si>
  <si>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</si>
  <si>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</si>
  <si>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</si>
  <si>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</si>
  <si>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</si>
  <si>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</si>
  <si>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</si>
  <si>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</si>
  <si>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</si>
  <si>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</si>
  <si>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</si>
  <si>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</si>
  <si>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</si>
  <si>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</si>
  <si>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</si>
  <si>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</si>
  <si>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</si>
  <si>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</si>
  <si>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</si>
  <si>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</si>
  <si>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</si>
  <si>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</si>
  <si>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</si>
  <si>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</si>
  <si>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</si>
  <si>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</si>
  <si>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</si>
  <si>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</si>
  <si>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</si>
  <si>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</si>
  <si>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</si>
  <si>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</si>
  <si>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</si>
  <si>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</si>
  <si>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</si>
  <si>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</si>
  <si>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</si>
  <si>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</si>
  <si>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</si>
  <si>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</si>
  <si>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</si>
  <si>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</si>
  <si>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</si>
  <si>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</si>
  <si>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</si>
  <si>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</si>
  <si>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</si>
  <si>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</si>
  <si>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</si>
  <si>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</si>
  <si>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</si>
  <si>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</si>
  <si>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</si>
  <si>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</si>
  <si>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</si>
  <si>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</si>
  <si>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</si>
  <si>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</si>
  <si>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</si>
  <si>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</si>
  <si>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</si>
  <si>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</si>
  <si>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</si>
  <si>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</si>
  <si>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</si>
  <si>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</si>
  <si>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</si>
  <si>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</si>
  <si>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</si>
  <si>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</si>
  <si>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</si>
  <si>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</si>
  <si>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</si>
  <si>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</si>
  <si>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</si>
  <si>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</si>
  <si>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</si>
  <si>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</si>
  <si>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</si>
  <si>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</si>
  <si>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</si>
  <si>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</si>
  <si>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</si>
  <si>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</si>
  <si>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</si>
  <si>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</si>
  <si>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</si>
  <si>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</si>
  <si>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</si>
  <si>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</si>
  <si>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</si>
  <si>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</si>
  <si>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</si>
  <si>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</si>
  <si>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</si>
  <si>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</si>
  <si>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</si>
  <si>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</si>
  <si>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</si>
  <si>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</si>
  <si>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</si>
  <si>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</si>
  <si>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</si>
  <si>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</si>
  <si>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</si>
  <si>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</si>
  <si>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</si>
  <si>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</si>
  <si>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</si>
  <si>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</si>
  <si>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</si>
  <si>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</si>
  <si>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</si>
  <si>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</si>
  <si>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</si>
  <si>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</si>
  <si>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</si>
  <si>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</si>
  <si>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</si>
  <si>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</si>
  <si>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</si>
  <si>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</si>
  <si>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</si>
  <si>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</si>
  <si>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</si>
  <si>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</si>
  <si>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</si>
  <si>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</si>
  <si>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</si>
  <si>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</si>
  <si>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</si>
  <si>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</si>
  <si>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</si>
  <si>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</si>
  <si>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</si>
  <si>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</si>
  <si>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</si>
  <si>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</si>
  <si>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</si>
  <si>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</si>
  <si>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</si>
  <si>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</si>
  <si>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</si>
  <si>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</si>
  <si>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</si>
  <si>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</si>
  <si>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</si>
  <si>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</si>
  <si>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</si>
  <si>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</si>
  <si>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</si>
  <si>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</si>
  <si>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</si>
  <si>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</si>
  <si>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</si>
  <si>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</si>
  <si>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</si>
  <si>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</si>
  <si>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</si>
  <si>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</si>
  <si>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</si>
  <si>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</si>
  <si>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</si>
  <si>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</si>
  <si>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</si>
  <si>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</si>
  <si>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</si>
  <si>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</si>
  <si>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</si>
  <si>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</si>
  <si>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</si>
  <si>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</si>
  <si>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</si>
  <si>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</si>
  <si>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</si>
  <si>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</si>
  <si>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</si>
  <si>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</si>
  <si>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</si>
  <si>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</si>
  <si>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</si>
  <si>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</si>
  <si>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</si>
  <si>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</si>
  <si>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</si>
  <si>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</si>
  <si>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</si>
  <si>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</si>
  <si>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</si>
  <si>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</si>
  <si>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</si>
  <si>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</si>
  <si>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</si>
  <si>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</si>
  <si>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</si>
  <si>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</si>
  <si>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</si>
  <si>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</si>
  <si>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</si>
  <si>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</si>
  <si>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</si>
  <si>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</si>
  <si>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</si>
  <si>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</si>
  <si>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</si>
  <si>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</si>
  <si>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</si>
  <si>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</si>
  <si>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</si>
  <si>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</si>
  <si>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</si>
  <si>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</si>
  <si>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</si>
  <si>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</si>
  <si>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</si>
  <si>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</si>
  <si>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</si>
  <si>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</si>
  <si>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</si>
  <si>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</si>
  <si>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</si>
  <si>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</si>
  <si>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</si>
  <si>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</si>
  <si>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</si>
  <si>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</si>
  <si>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</si>
  <si>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</si>
  <si>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</si>
  <si>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</si>
  <si>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</si>
  <si>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</si>
  <si>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</si>
  <si>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</si>
  <si>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</si>
  <si>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</si>
  <si>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</si>
  <si>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</si>
  <si>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</si>
  <si>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</si>
  <si>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</si>
  <si>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</si>
  <si>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</si>
  <si>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</si>
  <si>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</si>
  <si>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</si>
  <si>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</si>
  <si>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</si>
  <si>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</si>
  <si>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</si>
  <si>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</si>
  <si>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</si>
  <si>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</si>
  <si>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</si>
  <si>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</si>
  <si>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</si>
  <si>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</si>
  <si>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</si>
  <si>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</si>
  <si>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</si>
  <si>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</si>
  <si>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</si>
  <si>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</si>
  <si>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</si>
  <si>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</si>
  <si>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</si>
  <si>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</si>
  <si>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</si>
  <si>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</si>
  <si>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</si>
  <si>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</si>
  <si>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</si>
  <si>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</si>
  <si>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</si>
  <si>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</si>
  <si>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</si>
  <si>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</si>
  <si>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</si>
  <si>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</si>
  <si>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</si>
  <si>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</si>
  <si>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</si>
  <si>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</si>
  <si>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</si>
  <si>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</si>
  <si>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</si>
  <si>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</si>
  <si>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</si>
  <si>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</si>
  <si>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</si>
  <si>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</si>
  <si>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</si>
  <si>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</si>
  <si>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</si>
  <si>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</si>
  <si>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</si>
  <si>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</si>
  <si>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</si>
  <si>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</si>
  <si>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</si>
  <si>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</si>
  <si>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</si>
  <si>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</si>
  <si>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</si>
  <si>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</si>
  <si>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</si>
  <si>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</si>
  <si>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</si>
  <si>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</si>
  <si>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</si>
  <si>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</si>
  <si>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</si>
  <si>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</si>
  <si>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</si>
  <si>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</si>
  <si>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</si>
  <si>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</si>
  <si>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</si>
  <si>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</si>
  <si>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</si>
  <si>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</si>
  <si>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</si>
  <si>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</si>
  <si>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</si>
  <si>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</si>
  <si>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</si>
  <si>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</si>
  <si>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</si>
  <si>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</si>
  <si>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</si>
  <si>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</si>
  <si>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</si>
  <si>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</si>
  <si>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</si>
  <si>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</si>
  <si>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</si>
  <si>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</si>
  <si>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</si>
  <si>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</si>
  <si>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</si>
  <si>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</si>
  <si>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</si>
  <si>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</si>
  <si>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</si>
  <si>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</si>
  <si>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</si>
  <si>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</si>
  <si>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</si>
  <si>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</si>
  <si>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</si>
  <si>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</si>
  <si>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</si>
  <si>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</si>
  <si>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</si>
  <si>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</si>
  <si>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</si>
  <si>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</si>
  <si>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</si>
  <si>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</si>
  <si>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</si>
  <si>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</si>
  <si>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</si>
  <si>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</si>
  <si>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</si>
  <si>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</si>
  <si>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</si>
  <si>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</si>
  <si>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</si>
  <si>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</si>
  <si>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</si>
  <si>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</si>
  <si>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</si>
  <si>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</si>
  <si>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</si>
  <si>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</si>
  <si>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</si>
  <si>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</si>
  <si>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</si>
  <si>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</si>
  <si>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</si>
  <si>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</si>
  <si>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</si>
  <si>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</si>
  <si>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</si>
  <si>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</si>
  <si>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</si>
  <si>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</si>
  <si>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</si>
  <si>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</si>
  <si>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</si>
  <si>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</si>
  <si>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</si>
  <si>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</si>
  <si>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</si>
  <si>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</si>
  <si>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</si>
  <si>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</si>
  <si>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</si>
  <si>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</si>
  <si>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</si>
  <si>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</si>
  <si>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</si>
  <si>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</si>
  <si>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</si>
  <si>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</si>
  <si>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</si>
  <si>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</si>
  <si>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</si>
  <si>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</si>
  <si>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</si>
  <si>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</si>
  <si>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</si>
  <si>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</si>
  <si>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</si>
  <si>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</si>
  <si>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</si>
  <si>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</si>
  <si>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</si>
  <si>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</si>
  <si>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</si>
  <si>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</si>
  <si>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</si>
  <si>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</si>
  <si>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</si>
  <si>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</si>
  <si>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</si>
  <si>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</si>
  <si>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</si>
  <si>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</si>
  <si>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</si>
  <si>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</si>
  <si>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</si>
  <si>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</si>
  <si>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</si>
  <si>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</si>
  <si>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</si>
  <si>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</si>
  <si>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</si>
  <si>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</si>
  <si>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</si>
  <si>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</si>
  <si>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</si>
  <si>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</si>
  <si>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</si>
  <si>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</si>
  <si>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</si>
  <si>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</si>
  <si>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</si>
  <si>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</si>
  <si>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</si>
  <si>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</si>
  <si>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</si>
  <si>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</si>
  <si>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</si>
  <si>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</si>
  <si>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</si>
  <si>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</si>
  <si>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</si>
  <si>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</si>
  <si>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</si>
  <si>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</si>
  <si>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</si>
  <si>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</si>
  <si>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</si>
  <si>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</si>
  <si>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</si>
  <si>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</si>
  <si>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</si>
  <si>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</si>
  <si>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</si>
  <si>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</si>
  <si>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</si>
  <si>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</si>
  <si>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</si>
  <si>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</si>
  <si>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</si>
  <si>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</si>
  <si>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</si>
  <si>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</si>
  <si>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</si>
  <si>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</si>
  <si>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</si>
  <si>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</si>
  <si>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</si>
  <si>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</si>
  <si>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</si>
  <si>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</si>
  <si>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</si>
  <si>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</si>
  <si>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</si>
  <si>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</si>
  <si>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</si>
  <si>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</si>
  <si>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</si>
  <si>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</si>
  <si>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</si>
  <si>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</si>
  <si>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</si>
  <si>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</si>
  <si>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</si>
  <si>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</si>
  <si>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</si>
  <si>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</si>
  <si>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</si>
  <si>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</si>
  <si>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</si>
  <si>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</si>
  <si>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</si>
  <si>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</si>
  <si>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</si>
  <si>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</si>
  <si>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</si>
  <si>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</si>
  <si>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</si>
  <si>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</si>
  <si>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</si>
  <si>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</si>
  <si>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</si>
  <si>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</si>
  <si>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</si>
  <si>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</si>
  <si>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</si>
  <si>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</si>
  <si>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</si>
  <si>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</si>
  <si>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</si>
  <si>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</si>
  <si>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</si>
  <si>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</si>
  <si>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</si>
  <si>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</si>
  <si>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</si>
  <si>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</si>
  <si>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</si>
  <si>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</si>
  <si>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</si>
  <si>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</si>
  <si>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</si>
  <si>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</si>
  <si>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</si>
  <si>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</si>
  <si>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</si>
  <si>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</si>
  <si>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</si>
  <si>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</si>
  <si>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</si>
  <si>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</si>
  <si>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</si>
  <si>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</si>
  <si>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</si>
  <si>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</si>
  <si>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</si>
  <si>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</si>
  <si>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</si>
  <si>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</si>
  <si>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</si>
  <si>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</si>
  <si>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</si>
  <si>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</si>
  <si>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</si>
  <si>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</si>
  <si>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</si>
  <si>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</si>
  <si>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</si>
  <si>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</si>
  <si>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</si>
  <si>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</si>
  <si>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</si>
  <si>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</si>
  <si>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</si>
  <si>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</si>
  <si>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</si>
  <si>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</si>
  <si>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</si>
  <si>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</si>
  <si>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</si>
  <si>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</si>
  <si>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</si>
  <si>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</si>
  <si>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</si>
  <si>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</si>
  <si>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</si>
  <si>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</si>
  <si>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</si>
  <si>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</si>
  <si>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</si>
  <si>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</si>
  <si>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</si>
  <si>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</si>
  <si>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</si>
  <si>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</si>
  <si>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</si>
  <si>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</si>
  <si>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</si>
  <si>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</si>
  <si>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</si>
  <si>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</si>
  <si>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</si>
  <si>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</si>
  <si>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</si>
  <si>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</si>
  <si>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</si>
  <si>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</si>
  <si>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</si>
  <si>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</si>
  <si>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</si>
  <si>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</si>
  <si>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</si>
  <si>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</si>
  <si>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</si>
  <si>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</si>
  <si>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</si>
  <si>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</si>
  <si>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</si>
  <si>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</si>
  <si>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</si>
  <si>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</si>
  <si>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</si>
  <si>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</si>
  <si>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</si>
  <si>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</si>
  <si>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</si>
  <si>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</si>
  <si>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</si>
  <si>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</si>
  <si>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</si>
  <si>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</si>
  <si>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</si>
  <si>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</si>
  <si>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</si>
  <si>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</si>
  <si>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</si>
  <si>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</si>
  <si>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</si>
  <si>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</si>
  <si>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</si>
  <si>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</si>
  <si>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</si>
  <si>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</si>
  <si>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</si>
  <si>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</si>
  <si>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</si>
  <si>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</si>
  <si>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</si>
  <si>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</si>
  <si>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</si>
  <si>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</si>
  <si>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</si>
  <si>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</si>
  <si>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</si>
  <si>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</si>
  <si>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</si>
  <si>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</si>
  <si>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</si>
  <si>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</si>
  <si>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</si>
  <si>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</si>
  <si>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</si>
  <si>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</si>
  <si>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</si>
  <si>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</si>
  <si>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</si>
  <si>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</si>
  <si>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</si>
  <si>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</si>
  <si>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</si>
  <si>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</si>
  <si>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</si>
  <si>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</si>
  <si>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</si>
  <si>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</si>
  <si>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</si>
  <si>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</si>
  <si>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</si>
  <si>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</si>
  <si>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</si>
  <si>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</si>
  <si>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</si>
  <si>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</si>
  <si>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</si>
  <si>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</si>
  <si>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</si>
  <si>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</si>
  <si>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</si>
  <si>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</si>
  <si>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</si>
  <si>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</si>
  <si>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</si>
  <si>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</si>
  <si>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</si>
  <si>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</si>
  <si>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</si>
  <si>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</si>
  <si>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</si>
  <si>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</si>
  <si>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</si>
  <si>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</si>
  <si>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</si>
  <si>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</si>
  <si>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</si>
  <si>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</si>
  <si>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</si>
  <si>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</si>
  <si>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</si>
  <si>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</si>
  <si>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</si>
  <si>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</si>
  <si>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</si>
  <si>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</si>
  <si>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</si>
  <si>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</si>
  <si>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</si>
  <si>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</si>
  <si>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</si>
  <si>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</si>
  <si>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</si>
  <si>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</si>
  <si>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</si>
  <si>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</si>
  <si>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</si>
  <si>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</si>
  <si>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</si>
  <si>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</si>
  <si>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</si>
  <si>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</si>
  <si>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</si>
  <si>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</si>
  <si>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</si>
  <si>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</si>
  <si>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</si>
  <si>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</si>
  <si>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</si>
  <si>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</si>
  <si>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</si>
  <si>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</si>
  <si>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</si>
  <si>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</si>
  <si>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</si>
  <si>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</si>
  <si>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</si>
  <si>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</si>
  <si>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</si>
  <si>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</si>
  <si>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</si>
  <si>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</si>
  <si>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</si>
  <si>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</si>
  <si>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</si>
  <si>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</si>
  <si>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</si>
  <si>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</si>
  <si>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</si>
  <si>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</si>
  <si>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</si>
  <si>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</si>
  <si>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</si>
  <si>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</si>
  <si>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</si>
  <si>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</si>
  <si>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</si>
  <si>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</si>
  <si>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</si>
  <si>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</si>
  <si>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</si>
  <si>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</si>
  <si>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</si>
  <si>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</si>
  <si>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</si>
  <si>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</si>
  <si>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</si>
  <si>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</si>
  <si>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</si>
  <si>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</si>
  <si>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</si>
  <si>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</si>
  <si>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</si>
  <si>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</si>
  <si>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</si>
  <si>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</si>
  <si>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</si>
  <si>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</si>
  <si>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</si>
  <si>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</si>
  <si>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</si>
  <si>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</si>
  <si>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</si>
  <si>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</si>
  <si>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</si>
  <si>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</si>
  <si>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</si>
  <si>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</si>
  <si>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</si>
  <si>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</si>
  <si>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</si>
  <si>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</si>
  <si>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</si>
  <si>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</si>
  <si>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</si>
  <si>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</si>
  <si>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</si>
  <si>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</si>
  <si>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</si>
  <si>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</si>
  <si>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</si>
  <si>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</si>
  <si>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</si>
  <si>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</si>
  <si>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</si>
  <si>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</si>
  <si>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</si>
  <si>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</si>
  <si>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</si>
  <si>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</si>
  <si>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</si>
  <si>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</si>
  <si>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</si>
  <si>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</si>
  <si>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</si>
  <si>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</si>
  <si>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</si>
  <si>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</si>
  <si>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</si>
  <si>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</si>
  <si>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</si>
  <si>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</si>
  <si>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</si>
  <si>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</si>
  <si>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</si>
  <si>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</si>
  <si>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</si>
  <si>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</si>
  <si>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</si>
  <si>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</si>
  <si>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</si>
  <si>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</si>
  <si>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</si>
  <si>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</si>
  <si>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</si>
  <si>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</si>
  <si>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</si>
  <si>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</si>
  <si>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</si>
  <si>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</si>
  <si>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</si>
  <si>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</si>
  <si>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</si>
  <si>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</si>
  <si>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</si>
  <si>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</si>
  <si>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</si>
  <si>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</si>
  <si>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</si>
  <si>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</si>
  <si>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</si>
  <si>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</si>
  <si>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</si>
  <si>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</si>
  <si>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</si>
  <si>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</si>
  <si>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</si>
  <si>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</si>
  <si>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</si>
  <si>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</si>
  <si>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</si>
  <si>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</si>
  <si>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</si>
  <si>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</si>
  <si>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</si>
  <si>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</si>
  <si>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</si>
  <si>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</si>
  <si>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</si>
  <si>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</si>
  <si>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</si>
  <si>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</si>
  <si>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</si>
  <si>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</si>
  <si>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</si>
  <si>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</si>
  <si>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</si>
  <si>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</si>
  <si>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</si>
  <si>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</si>
  <si>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</si>
  <si>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</si>
  <si>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</si>
  <si>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</si>
  <si>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</si>
  <si>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</si>
  <si>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</si>
  <si>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</si>
  <si>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</si>
  <si>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</si>
  <si>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</si>
  <si>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</si>
  <si>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</si>
  <si>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</si>
  <si>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</si>
  <si>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</si>
  <si>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</si>
  <si>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</si>
  <si>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</si>
  <si>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</si>
  <si>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</si>
  <si>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</si>
  <si>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</si>
  <si>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</si>
  <si>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</si>
  <si>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</si>
  <si>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</si>
  <si>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</si>
  <si>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</si>
  <si>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</si>
  <si>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</si>
  <si>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</si>
  <si>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</si>
  <si>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</si>
  <si>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</si>
  <si>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</si>
  <si>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</si>
  <si>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</si>
  <si>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</si>
  <si>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</si>
  <si>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</si>
  <si>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</si>
  <si>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</si>
  <si>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</si>
  <si>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</si>
  <si>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</si>
  <si>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</si>
  <si>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</si>
  <si>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</si>
  <si>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</si>
  <si>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</si>
  <si>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</si>
  <si>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</si>
  <si>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</si>
  <si>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</si>
  <si>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</si>
  <si>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</si>
  <si>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</si>
  <si>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</si>
  <si>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</si>
  <si>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</si>
  <si>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</si>
  <si>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</si>
  <si>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</si>
  <si>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</si>
  <si>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</si>
  <si>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</si>
  <si>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</si>
  <si>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</si>
  <si>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</si>
  <si>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</si>
  <si>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</si>
  <si>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</si>
  <si>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</si>
  <si>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</si>
  <si>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</si>
  <si>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</si>
  <si>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</si>
  <si>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</si>
  <si>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</si>
  <si>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</si>
  <si>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</si>
  <si>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</si>
  <si>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</si>
  <si>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</si>
  <si>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</si>
  <si>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</si>
  <si>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</si>
  <si>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</si>
  <si>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</si>
  <si>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</si>
  <si>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</si>
  <si>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</si>
  <si>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</si>
  <si>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</si>
  <si>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</si>
  <si>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</si>
  <si>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</si>
  <si>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</si>
  <si>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</si>
  <si>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</si>
  <si>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</si>
  <si>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</si>
  <si>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</si>
  <si>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</si>
  <si>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</si>
  <si>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</si>
  <si>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</si>
  <si>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</si>
  <si>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</si>
  <si>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</si>
  <si>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</si>
  <si>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</si>
  <si>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</si>
  <si>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</si>
  <si>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</si>
  <si>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</si>
  <si>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</si>
  <si>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</si>
  <si>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</si>
  <si>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</si>
  <si>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</si>
  <si>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</si>
  <si>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</si>
  <si>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</si>
  <si>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</si>
  <si>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</si>
  <si>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</si>
  <si>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</si>
  <si>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</si>
  <si>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</si>
  <si>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</si>
  <si>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</si>
  <si>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</si>
  <si>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</si>
  <si>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</si>
  <si>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</si>
  <si>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</si>
  <si>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</si>
  <si>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</si>
  <si>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</si>
  <si>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</si>
  <si>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</si>
  <si>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</si>
  <si>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</si>
  <si>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</si>
  <si>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</si>
  <si>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</si>
  <si>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</si>
  <si>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</si>
  <si>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</si>
  <si>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</si>
  <si>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</si>
  <si>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</si>
  <si>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</si>
  <si>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</si>
  <si>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</si>
  <si>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</si>
  <si>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</si>
  <si>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</si>
  <si>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</si>
  <si>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</si>
  <si>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</si>
  <si>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</si>
  <si>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</si>
  <si>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</si>
  <si>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</si>
  <si>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</si>
  <si>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</si>
  <si>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</si>
  <si>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</si>
  <si>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</si>
  <si>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</si>
  <si>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</si>
  <si>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</si>
  <si>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</si>
  <si>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</si>
  <si>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</si>
  <si>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</si>
  <si>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</si>
  <si>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</si>
  <si>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</si>
  <si>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</si>
  <si>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</si>
  <si>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</si>
  <si>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</si>
  <si>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</si>
  <si>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</si>
  <si>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</si>
  <si>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</si>
  <si>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</si>
  <si>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</si>
  <si>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</si>
  <si>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</si>
  <si>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</si>
  <si>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</si>
  <si>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</si>
  <si>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</si>
  <si>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</si>
  <si>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</si>
  <si>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</si>
  <si>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</si>
  <si>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</si>
  <si>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</si>
  <si>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</si>
  <si>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</si>
  <si>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</si>
  <si>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</si>
  <si>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</si>
  <si>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</si>
  <si>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</si>
  <si>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</si>
  <si>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</si>
  <si>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</si>
  <si>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</si>
  <si>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</si>
  <si>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</si>
  <si>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</si>
  <si>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</si>
  <si>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</si>
  <si>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</si>
  <si>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</si>
  <si>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</si>
  <si>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</si>
  <si>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</si>
  <si>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</si>
  <si>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</si>
  <si>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</si>
  <si>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</si>
  <si>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</si>
  <si>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</si>
  <si>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</si>
  <si>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</si>
  <si>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</si>
  <si>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</si>
  <si>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</si>
  <si>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</si>
  <si>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</si>
  <si>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</si>
  <si>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</si>
  <si>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</si>
  <si>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</si>
  <si>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</si>
  <si>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</si>
  <si>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</si>
  <si>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</si>
  <si>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</si>
  <si>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</si>
  <si>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</si>
  <si>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</si>
  <si>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</si>
  <si>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</si>
  <si>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</si>
  <si>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</si>
  <si>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</si>
  <si>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</si>
  <si>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</si>
  <si>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</si>
  <si>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</si>
  <si>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</si>
  <si>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</si>
  <si>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</si>
  <si>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</si>
  <si>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</si>
  <si>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</si>
  <si>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</si>
  <si>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</si>
  <si>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</si>
  <si>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</si>
  <si>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</si>
  <si>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</si>
  <si>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</si>
  <si>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</si>
  <si>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</si>
  <si>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</si>
  <si>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</si>
  <si>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</si>
  <si>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</si>
  <si>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</si>
  <si>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</si>
  <si>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</si>
  <si>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</si>
  <si>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</si>
  <si>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</si>
  <si>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</si>
  <si>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</si>
  <si>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</si>
  <si>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</si>
  <si>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</si>
  <si>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</si>
  <si>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</si>
  <si>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</si>
  <si>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</si>
  <si>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</si>
  <si>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</si>
  <si>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</si>
  <si>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</si>
  <si>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</si>
  <si>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</si>
  <si>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</si>
  <si>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</si>
  <si>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</si>
  <si>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</si>
  <si>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</si>
  <si>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</si>
  <si>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</si>
  <si>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</si>
  <si>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</si>
  <si>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</si>
  <si>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</si>
  <si>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</si>
  <si>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</si>
  <si>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</si>
  <si>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</si>
  <si>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</si>
  <si>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</si>
  <si>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</si>
  <si>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</si>
  <si>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</si>
  <si>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</si>
  <si>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</si>
  <si>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</si>
  <si>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</si>
  <si>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</si>
  <si>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</si>
  <si>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</si>
  <si>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</si>
  <si>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</si>
  <si>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</si>
  <si>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</si>
  <si>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</si>
  <si>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</si>
  <si>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</si>
  <si>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</si>
  <si>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</si>
  <si>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</si>
  <si>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</si>
  <si>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</si>
  <si>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</si>
  <si>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</si>
  <si>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</si>
  <si>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</si>
  <si>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</si>
  <si>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</si>
  <si>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</si>
  <si>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</si>
  <si>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</si>
  <si>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</si>
  <si>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</si>
  <si>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</si>
  <si>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</si>
  <si>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</si>
  <si>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</si>
  <si>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</si>
  <si>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</si>
  <si>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</si>
  <si>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</si>
  <si>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</si>
  <si>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</si>
  <si>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</si>
  <si>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</si>
  <si>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</si>
  <si>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</si>
  <si>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</si>
  <si>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</si>
  <si>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</si>
  <si>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</si>
  <si>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</si>
  <si>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</si>
  <si>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</si>
  <si>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</si>
  <si>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</si>
  <si>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</si>
  <si>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</si>
  <si>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</si>
  <si>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</si>
  <si>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</si>
  <si>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</si>
  <si>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</si>
  <si>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</si>
  <si>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</si>
  <si>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</si>
  <si>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</si>
  <si>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</si>
  <si>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</si>
  <si>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</si>
  <si>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</si>
  <si>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</si>
  <si>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</si>
  <si>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</si>
  <si>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</si>
  <si>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</si>
  <si>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</si>
  <si>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</si>
  <si>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</si>
  <si>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</si>
  <si>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</si>
  <si>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</si>
  <si>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</si>
  <si>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</si>
  <si>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</si>
  <si>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</si>
  <si>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</si>
  <si>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</si>
  <si>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</si>
  <si>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</si>
  <si>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</si>
  <si>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</si>
  <si>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</si>
  <si>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</si>
  <si>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</si>
  <si>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</si>
  <si>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</si>
  <si>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</si>
  <si>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</si>
  <si>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</si>
  <si>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</si>
  <si>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</si>
  <si>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</si>
  <si>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</si>
  <si>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</si>
  <si>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</si>
  <si>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</si>
  <si>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</si>
  <si>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</si>
  <si>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</si>
  <si>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</si>
  <si>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</si>
  <si>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</si>
  <si>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</si>
  <si>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</si>
  <si>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</si>
  <si>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</si>
  <si>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</si>
  <si>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</si>
  <si>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</si>
  <si>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</si>
  <si>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</si>
  <si>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</si>
  <si>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</si>
  <si>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</si>
  <si>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</si>
  <si>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</si>
  <si>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</si>
  <si>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</si>
  <si>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</si>
  <si>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</si>
  <si>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</si>
  <si>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</si>
  <si>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</si>
  <si>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</si>
  <si>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</si>
  <si>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</si>
  <si>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</si>
  <si>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</si>
  <si>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</si>
  <si>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</si>
  <si>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</si>
  <si>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</si>
  <si>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</si>
  <si>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</si>
  <si>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</si>
  <si>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</si>
  <si>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</si>
  <si>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</si>
  <si>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</si>
  <si>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</si>
  <si>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</si>
  <si>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</si>
  <si>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</si>
  <si>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</si>
  <si>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</si>
  <si>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</si>
  <si>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</si>
  <si>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</si>
  <si>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</si>
  <si>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</si>
  <si>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</si>
  <si>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</si>
  <si>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</si>
  <si>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</si>
  <si>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</si>
  <si>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</si>
  <si>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</si>
  <si>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</si>
  <si>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</si>
  <si>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</si>
  <si>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</si>
  <si>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</si>
  <si>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</si>
  <si>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</si>
  <si>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</si>
  <si>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</si>
  <si>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</si>
  <si>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</si>
  <si>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</si>
  <si>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</si>
  <si>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</si>
  <si>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</si>
  <si>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</si>
  <si>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</si>
  <si>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</si>
  <si>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</si>
  <si>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</si>
  <si>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</si>
  <si>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</si>
  <si>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</si>
  <si>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</si>
  <si>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</si>
  <si>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</si>
  <si>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</si>
  <si>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</si>
  <si>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</si>
  <si>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</si>
  <si>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</si>
  <si>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</si>
  <si>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</si>
  <si>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</si>
  <si>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</si>
  <si>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</si>
  <si>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</si>
  <si>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</si>
  <si>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</si>
  <si>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</si>
  <si>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</si>
  <si>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</si>
  <si>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</si>
  <si>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</si>
  <si>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</si>
  <si>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</si>
  <si>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</si>
  <si>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</si>
  <si>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</si>
  <si>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</si>
  <si>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</si>
  <si>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</si>
  <si>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</si>
  <si>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</si>
  <si>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</si>
  <si>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</si>
  <si>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</si>
  <si>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</si>
  <si>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</si>
  <si>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</si>
  <si>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</si>
  <si>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</si>
  <si>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</si>
  <si>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</si>
  <si>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</si>
  <si>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</si>
  <si>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</si>
  <si>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</si>
  <si>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</si>
  <si>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</si>
  <si>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</si>
  <si>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</si>
  <si>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</si>
  <si>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</si>
  <si>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</si>
  <si>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</si>
  <si>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</si>
  <si>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</si>
  <si>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</si>
  <si>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</si>
  <si>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</si>
  <si>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</si>
  <si>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</si>
  <si>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</si>
  <si>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</si>
  <si>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</si>
  <si>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</si>
  <si>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</si>
  <si>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</si>
  <si>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</si>
  <si>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</si>
  <si>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</si>
  <si>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</si>
  <si>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</si>
  <si>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</si>
  <si>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</si>
  <si>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</si>
  <si>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</si>
  <si>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</si>
  <si>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</si>
  <si>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</si>
  <si>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</si>
  <si>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</si>
  <si>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</si>
  <si>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</si>
  <si>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</si>
  <si>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</si>
  <si>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</si>
  <si>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</si>
  <si>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</si>
  <si>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</si>
  <si>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</si>
  <si>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</si>
  <si>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</si>
  <si>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</si>
  <si>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</si>
  <si>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</si>
  <si>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</si>
  <si>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</si>
  <si>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</si>
  <si>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</si>
  <si>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</si>
  <si>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</si>
  <si>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</si>
  <si>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</si>
  <si>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</si>
  <si>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</si>
  <si>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</si>
  <si>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</si>
  <si>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</si>
  <si>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</si>
  <si>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</si>
  <si>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</si>
  <si>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</si>
  <si>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</si>
  <si>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</si>
  <si>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</si>
  <si>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</si>
  <si>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</si>
  <si>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</si>
  <si>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</si>
  <si>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</si>
  <si>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</si>
  <si>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</si>
  <si>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</si>
  <si>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</si>
  <si>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</si>
  <si>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</si>
  <si>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</si>
  <si>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</si>
  <si>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</si>
  <si>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</si>
  <si>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</si>
  <si>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</si>
  <si>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</si>
  <si>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</si>
  <si>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</si>
  <si>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</si>
  <si>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</si>
  <si>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</si>
  <si>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</si>
  <si>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</si>
  <si>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</si>
  <si>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</si>
  <si>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</si>
  <si>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</si>
  <si>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</si>
  <si>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</si>
  <si>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</si>
  <si>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</si>
  <si>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</si>
  <si>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</si>
  <si>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</si>
  <si>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</si>
  <si>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</si>
  <si>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</si>
  <si>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</si>
  <si>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</si>
  <si>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</si>
  <si>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</si>
  <si>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</si>
  <si>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</si>
  <si>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</si>
  <si>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</si>
  <si>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</si>
  <si>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</si>
  <si>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</si>
  <si>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</si>
  <si>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</si>
  <si>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</si>
  <si>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</si>
  <si>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</si>
  <si>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</si>
  <si>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</si>
  <si>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</si>
  <si>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</si>
  <si>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</si>
  <si>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</si>
  <si>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</si>
  <si>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</si>
  <si>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</si>
  <si>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</si>
  <si>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</si>
  <si>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</si>
  <si>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</si>
  <si>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</si>
  <si>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</si>
  <si>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</si>
  <si>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</si>
  <si>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</si>
  <si>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</si>
  <si>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</si>
  <si>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</si>
  <si>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</si>
  <si>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</si>
  <si>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</si>
  <si>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</si>
  <si>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</si>
  <si>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</si>
  <si>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</si>
  <si>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</si>
  <si>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</si>
  <si>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</si>
  <si>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</si>
  <si>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</si>
  <si>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</si>
  <si>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</si>
  <si>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</si>
  <si>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</si>
  <si>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</si>
  <si>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</si>
  <si>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</si>
  <si>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</si>
  <si>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</si>
  <si>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</si>
  <si>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</si>
  <si>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</si>
  <si>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</si>
  <si>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</si>
  <si>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</si>
  <si>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</si>
  <si>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</si>
  <si>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</si>
  <si>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</si>
  <si>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</si>
  <si>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</si>
  <si>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</si>
  <si>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</si>
  <si>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</si>
  <si>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</si>
  <si>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</si>
  <si>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</si>
  <si>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</si>
  <si>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</si>
  <si>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</si>
  <si>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</si>
  <si>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</si>
  <si>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</si>
  <si>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</si>
  <si>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</si>
  <si>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</si>
  <si>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</si>
  <si>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</si>
  <si>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</si>
  <si>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</si>
  <si>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</si>
  <si>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</si>
  <si>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</si>
  <si>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</si>
  <si>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</si>
  <si>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</si>
  <si>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</si>
  <si>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</si>
  <si>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</si>
  <si>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</si>
  <si>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</si>
  <si>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</si>
  <si>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</si>
  <si>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</si>
  <si>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</si>
  <si>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</si>
  <si>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</si>
  <si>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</si>
  <si>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</si>
  <si>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</si>
  <si>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</si>
  <si>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</si>
  <si>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</si>
  <si>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</si>
  <si>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</si>
  <si>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</si>
  <si>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</si>
  <si>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</si>
  <si>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</si>
  <si>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</si>
  <si>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</si>
  <si>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</si>
  <si>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</si>
  <si>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</si>
  <si>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</si>
  <si>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</si>
  <si>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</si>
  <si>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</si>
  <si>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</si>
  <si>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</si>
  <si>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</si>
  <si>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</si>
  <si>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</si>
  <si>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</si>
  <si>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</si>
  <si>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</si>
  <si>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</si>
  <si>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</si>
  <si>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</si>
  <si>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</si>
  <si>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</si>
  <si>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</si>
  <si>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</si>
  <si>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</si>
  <si>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</si>
  <si>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</si>
  <si>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</si>
  <si>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</si>
  <si>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</si>
  <si>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</si>
  <si>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</si>
  <si>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</si>
  <si>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</si>
  <si>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</si>
  <si>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</si>
  <si>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</si>
  <si>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</si>
  <si>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</si>
  <si>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</si>
  <si>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</si>
  <si>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</si>
  <si>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</si>
  <si>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</si>
  <si>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</si>
  <si>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</si>
  <si>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</si>
  <si>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</si>
  <si>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</si>
  <si>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</si>
  <si>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</si>
  <si>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</si>
  <si>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</si>
  <si>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</si>
  <si>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</si>
  <si>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</si>
  <si>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</si>
  <si>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</si>
  <si>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</si>
  <si>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</si>
  <si>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</si>
  <si>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</si>
  <si>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</si>
  <si>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</si>
  <si>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</si>
  <si>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</si>
  <si>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</si>
  <si>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</si>
  <si>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</si>
  <si>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</si>
  <si>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</si>
  <si>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</si>
  <si>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</si>
  <si>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</si>
  <si>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</si>
  <si>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</si>
  <si>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</si>
  <si>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</si>
  <si>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</si>
  <si>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</si>
  <si>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</si>
  <si>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</si>
  <si>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</si>
  <si>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</si>
  <si>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</si>
  <si>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</si>
  <si>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</si>
  <si>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</si>
  <si>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</si>
  <si>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</si>
  <si>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</si>
  <si>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</si>
  <si>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</si>
  <si>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</si>
  <si>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</si>
  <si>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</si>
  <si>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</si>
  <si>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</si>
  <si>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</si>
  <si>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</si>
  <si>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</si>
  <si>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</si>
  <si>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</si>
  <si>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</si>
  <si>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</si>
  <si>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</si>
  <si>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</si>
  <si>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</si>
  <si>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</si>
  <si>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</si>
  <si>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</si>
  <si>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</si>
  <si>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</si>
  <si>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</si>
  <si>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</si>
  <si>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</si>
  <si>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</si>
  <si>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</si>
  <si>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</si>
  <si>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</si>
  <si>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</si>
  <si>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</si>
  <si>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</si>
  <si>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</si>
  <si>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</si>
  <si>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</si>
  <si>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</si>
  <si>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</si>
  <si>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</si>
  <si>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</si>
  <si>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</si>
  <si>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</si>
  <si>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</si>
  <si>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</si>
  <si>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</si>
  <si>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</si>
  <si>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</si>
  <si>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</si>
  <si>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</si>
  <si>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</si>
  <si>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</si>
  <si>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</si>
  <si>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</si>
  <si>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</si>
  <si>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</si>
  <si>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</si>
  <si>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</si>
  <si>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</si>
  <si>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</si>
  <si>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</si>
  <si>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</si>
  <si>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</si>
  <si>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</si>
  <si>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</si>
  <si>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</si>
  <si>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</si>
  <si>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</si>
  <si>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</si>
  <si>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</si>
  <si>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</si>
  <si>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</si>
  <si>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</si>
  <si>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</si>
  <si>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</si>
  <si>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</si>
  <si>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</si>
  <si>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</si>
  <si>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</si>
  <si>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</si>
  <si>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</si>
  <si>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</si>
  <si>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</si>
  <si>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</si>
  <si>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</si>
  <si>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</si>
  <si>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</si>
  <si>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</si>
  <si>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</si>
  <si>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</si>
  <si>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</si>
  <si>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</si>
  <si>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</si>
  <si>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</si>
  <si>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</si>
  <si>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</si>
  <si>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</si>
  <si>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</si>
  <si>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</si>
  <si>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</si>
  <si>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</si>
  <si>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</si>
  <si>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</si>
  <si>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</si>
  <si>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</si>
  <si>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</si>
  <si>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</si>
  <si>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</si>
  <si>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</si>
  <si>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</si>
  <si>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</si>
  <si>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</si>
  <si>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</si>
  <si>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</si>
  <si>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</si>
  <si>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</si>
  <si>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</si>
  <si>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</si>
  <si>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</si>
  <si>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</si>
  <si>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</si>
  <si>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</si>
  <si>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</si>
  <si>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</si>
  <si>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</si>
  <si>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</si>
  <si>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</si>
  <si>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</si>
  <si>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</si>
  <si>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</si>
  <si>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</si>
  <si>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</si>
  <si>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</si>
  <si>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</si>
  <si>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</si>
  <si>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</si>
  <si>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</si>
  <si>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</si>
  <si>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</si>
  <si>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</si>
  <si>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</si>
  <si>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</si>
  <si>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</si>
  <si>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</si>
  <si>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</si>
  <si>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</si>
  <si>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</si>
  <si>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</si>
  <si>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</si>
  <si>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</si>
  <si>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</si>
  <si>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</si>
  <si>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</si>
  <si>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</si>
  <si>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</si>
  <si>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</si>
  <si>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</si>
  <si>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</si>
  <si>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</si>
  <si>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</si>
  <si>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</si>
  <si>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</si>
  <si>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</si>
  <si>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</si>
  <si>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</si>
  <si>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</si>
  <si>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</si>
  <si>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</si>
  <si>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</si>
  <si>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</si>
  <si>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</si>
  <si>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</si>
  <si>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</si>
  <si>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</si>
  <si>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</si>
  <si>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</si>
  <si>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</si>
  <si>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</si>
  <si>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</si>
  <si>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</si>
  <si>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</si>
  <si>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</si>
  <si>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</si>
  <si>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</si>
  <si>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</si>
  <si>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</si>
  <si>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</si>
  <si>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</si>
  <si>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</si>
  <si>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</si>
  <si>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</si>
  <si>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</si>
  <si>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</si>
  <si>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</si>
  <si>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</si>
  <si>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</si>
  <si>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</si>
  <si>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</si>
  <si>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</si>
  <si>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</si>
  <si>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</si>
  <si>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</si>
  <si>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</si>
  <si>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</si>
  <si>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</si>
  <si>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</si>
  <si>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</si>
  <si>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</si>
  <si>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</si>
  <si>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</si>
  <si>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</si>
  <si>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</si>
  <si>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</si>
  <si>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</si>
  <si>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</si>
  <si>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</si>
  <si>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</si>
  <si>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</si>
  <si>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</si>
  <si>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</si>
  <si>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</si>
  <si>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</si>
  <si>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</si>
  <si>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</si>
  <si>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</si>
  <si>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</si>
  <si>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</si>
  <si>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</si>
  <si>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</si>
  <si>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</si>
  <si>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</si>
  <si>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</si>
  <si>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</si>
  <si>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</si>
  <si>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</si>
  <si>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</si>
  <si>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</si>
  <si>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</si>
  <si>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</si>
  <si>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</si>
  <si>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</si>
  <si>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</si>
  <si>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</si>
  <si>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</si>
  <si>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</si>
  <si>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</si>
  <si>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</si>
  <si>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</si>
  <si>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</si>
  <si>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</si>
  <si>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</si>
  <si>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</si>
  <si>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</si>
  <si>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</si>
  <si>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</si>
  <si>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</si>
  <si>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</si>
  <si>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</si>
  <si>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</si>
  <si>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</si>
  <si>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</si>
  <si>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</si>
  <si>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</si>
  <si>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</si>
  <si>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</si>
  <si>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</si>
  <si>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</si>
  <si>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</si>
  <si>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</si>
  <si>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</si>
  <si>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</si>
  <si>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</si>
  <si>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</si>
  <si>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</si>
  <si>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</si>
  <si>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</si>
  <si>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</si>
  <si>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</si>
  <si>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</si>
  <si>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</si>
  <si>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</si>
  <si>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</si>
  <si>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</si>
  <si>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</si>
  <si>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</si>
  <si>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</si>
  <si>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</si>
  <si>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</si>
  <si>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</si>
  <si>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</si>
  <si>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</si>
  <si>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</si>
  <si>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</si>
  <si>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</si>
  <si>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</si>
  <si>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</si>
  <si>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</si>
  <si>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</si>
  <si>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</si>
  <si>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</si>
  <si>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</si>
  <si>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</si>
  <si>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</si>
  <si>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</si>
  <si>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</si>
  <si>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</si>
  <si>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</si>
  <si>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</si>
  <si>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</si>
  <si>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</si>
  <si>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</si>
  <si>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</si>
  <si>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</si>
  <si>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</si>
  <si>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</si>
  <si>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</si>
  <si>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</si>
  <si>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</si>
  <si>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</si>
  <si>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</si>
  <si>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</si>
  <si>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</si>
  <si>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</si>
  <si>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</si>
  <si>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</si>
  <si>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</si>
  <si>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</si>
  <si>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</si>
  <si>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</si>
  <si>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</si>
  <si>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</si>
  <si>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</si>
  <si>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</si>
  <si>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</si>
  <si>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</si>
  <si>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</si>
  <si>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</si>
  <si>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</si>
  <si>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</si>
  <si>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</si>
  <si>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</si>
  <si>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</si>
  <si>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</si>
  <si>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</si>
  <si>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</si>
  <si>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</si>
  <si>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</si>
  <si>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</si>
  <si>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</si>
  <si>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</si>
  <si>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</si>
  <si>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</si>
  <si>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</si>
  <si>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</si>
  <si>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</si>
  <si>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</si>
  <si>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</si>
  <si>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</si>
  <si>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</si>
  <si>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</si>
  <si>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</si>
  <si>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</si>
  <si>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</si>
  <si>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</si>
  <si>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</si>
  <si>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</si>
  <si>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</si>
  <si>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</si>
  <si>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</si>
  <si>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</si>
  <si>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</si>
  <si>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</si>
  <si>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</si>
  <si>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</si>
  <si>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</si>
  <si>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</si>
  <si>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</si>
  <si>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</si>
  <si>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</si>
  <si>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</si>
  <si>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</si>
  <si>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</si>
  <si>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</si>
  <si>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</si>
  <si>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</si>
  <si>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</si>
  <si>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</si>
  <si>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</si>
  <si>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</si>
  <si>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</si>
  <si>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</si>
  <si>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</si>
  <si>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</si>
  <si>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</si>
  <si>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</si>
  <si>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</si>
  <si>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</si>
  <si>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</si>
  <si>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</si>
  <si>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</si>
  <si>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</si>
  <si>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</si>
  <si>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</si>
  <si>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</si>
  <si>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</si>
  <si>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</si>
  <si>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</si>
  <si>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</si>
  <si>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</si>
  <si>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</si>
  <si>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</si>
  <si>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</si>
  <si>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</si>
  <si>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</si>
  <si>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</si>
  <si>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</si>
  <si>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</si>
  <si>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</si>
  <si>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</si>
  <si>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</si>
  <si>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</si>
  <si>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</si>
  <si>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</si>
  <si>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</si>
  <si>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</si>
  <si>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</si>
  <si>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</si>
  <si>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</si>
  <si>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</si>
  <si>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</si>
  <si>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</si>
  <si>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</si>
  <si>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</si>
  <si>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</si>
  <si>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</si>
  <si>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</si>
  <si>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</si>
  <si>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</si>
  <si>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</si>
  <si>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</si>
  <si>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</si>
  <si>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</si>
  <si>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</si>
  <si>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</si>
  <si>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</si>
  <si>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</si>
  <si>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</si>
  <si>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</si>
  <si>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</si>
  <si>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</si>
  <si>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</si>
  <si>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</si>
  <si>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</si>
  <si>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</si>
  <si>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</si>
  <si>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</si>
  <si>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</si>
  <si>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</si>
  <si>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</si>
  <si>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</si>
  <si>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</si>
  <si>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</si>
  <si>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</si>
  <si>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</si>
  <si>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</si>
  <si>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</si>
  <si>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</si>
  <si>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</si>
  <si>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</si>
  <si>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</si>
  <si>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</si>
  <si>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</si>
  <si>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</si>
  <si>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</si>
  <si>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</si>
  <si>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</si>
  <si>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</si>
  <si>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</si>
  <si>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</si>
  <si>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</si>
  <si>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</si>
  <si>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</si>
  <si>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</si>
  <si>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</si>
  <si>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</si>
  <si>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</si>
  <si>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</si>
  <si>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</si>
  <si>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</si>
  <si>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</si>
  <si>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</si>
  <si>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</si>
  <si>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</si>
  <si>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</si>
  <si>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</si>
  <si>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</si>
  <si>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</si>
  <si>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</si>
  <si>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</si>
  <si>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</si>
  <si>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</si>
  <si>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</si>
  <si>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</si>
  <si>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</si>
  <si>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</si>
  <si>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</si>
  <si>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</si>
  <si>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</si>
  <si>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</si>
  <si>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</si>
  <si>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</si>
  <si>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</si>
  <si>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</si>
  <si>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</si>
  <si>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</si>
  <si>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</si>
  <si>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</si>
  <si>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</si>
  <si>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</si>
  <si>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</si>
  <si>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</si>
  <si>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</si>
  <si>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</si>
  <si>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</si>
  <si>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</si>
  <si>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</si>
  <si>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</si>
  <si>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</si>
  <si>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</si>
  <si>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</si>
  <si>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</si>
  <si>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</si>
  <si>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</si>
  <si>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</si>
  <si>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</si>
  <si>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</si>
  <si>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</si>
  <si>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</si>
  <si>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</si>
  <si>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</si>
  <si>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</si>
  <si>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</si>
  <si>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</si>
  <si>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</si>
  <si>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</si>
  <si>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</si>
  <si>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</si>
  <si>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</si>
  <si>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</si>
  <si>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</si>
  <si>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</si>
  <si>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</si>
  <si>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</si>
  <si>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</si>
  <si>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</si>
  <si>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</si>
  <si>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</si>
  <si>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</si>
  <si>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</si>
  <si>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</si>
  <si>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</si>
  <si>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</si>
  <si>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</si>
  <si>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</si>
  <si>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</si>
  <si>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</si>
  <si>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</si>
  <si>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</si>
  <si>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</si>
  <si>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</si>
  <si>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</si>
  <si>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</si>
  <si>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</si>
  <si>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</si>
  <si>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</si>
  <si>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</si>
  <si>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</si>
  <si>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</si>
  <si>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</si>
  <si>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</si>
  <si>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</si>
  <si>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</si>
  <si>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</si>
  <si>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</si>
  <si>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</si>
  <si>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</si>
  <si>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</si>
  <si>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</si>
  <si>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</si>
  <si>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</si>
  <si>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</si>
  <si>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</si>
  <si>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</si>
  <si>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</si>
  <si>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</si>
  <si>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</si>
  <si>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</si>
  <si>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</si>
  <si>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</si>
  <si>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</si>
  <si>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</si>
  <si>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</si>
  <si>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</si>
  <si>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</si>
  <si>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</si>
  <si>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</si>
  <si>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</si>
  <si>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</si>
  <si>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</si>
  <si>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</si>
  <si>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</si>
  <si>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</si>
  <si>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</si>
  <si>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</si>
  <si>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</si>
  <si>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</si>
  <si>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</si>
  <si>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</si>
  <si>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</si>
  <si>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</si>
  <si>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</si>
  <si>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</si>
  <si>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</si>
  <si>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</si>
  <si>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</si>
  <si>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</si>
  <si>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</si>
  <si>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</si>
  <si>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</si>
  <si>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</si>
  <si>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</si>
  <si>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</si>
  <si>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</si>
  <si>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</si>
  <si>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</si>
  <si>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</si>
  <si>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</si>
  <si>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</si>
  <si>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</si>
  <si>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</si>
  <si>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</si>
  <si>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</si>
  <si>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</si>
  <si>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</si>
  <si>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</si>
  <si>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</si>
  <si>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</si>
  <si>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</si>
  <si>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</si>
  <si>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</si>
  <si>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</si>
  <si>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</si>
  <si>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</si>
  <si>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</si>
  <si>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</si>
  <si>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</si>
  <si>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</si>
  <si>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</si>
  <si>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</si>
  <si>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</si>
  <si>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</si>
  <si>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</si>
  <si>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</si>
  <si>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</si>
  <si>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</si>
  <si>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</si>
  <si>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</si>
  <si>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</si>
  <si>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</si>
  <si>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</si>
  <si>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</si>
  <si>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</si>
  <si>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</si>
  <si>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</si>
  <si>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</si>
  <si>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</si>
  <si>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</si>
  <si>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</si>
  <si>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</si>
  <si>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</si>
  <si>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</si>
  <si>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</si>
  <si>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</si>
  <si>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</si>
  <si>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</si>
  <si>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</si>
  <si>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</si>
  <si>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</si>
  <si>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</si>
  <si>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</si>
  <si>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</si>
  <si>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</si>
  <si>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</si>
  <si>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</si>
  <si>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</si>
  <si>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</si>
  <si>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</si>
  <si>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</si>
  <si>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</si>
  <si>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</si>
  <si>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</si>
  <si>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</si>
  <si>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</si>
  <si>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</si>
  <si>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</si>
  <si>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</si>
  <si>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</si>
  <si>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</si>
  <si>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</si>
  <si>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</si>
  <si>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</si>
  <si>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</si>
  <si>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</si>
  <si>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</si>
  <si>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</si>
  <si>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</si>
  <si>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</si>
  <si>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</si>
  <si>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</si>
  <si>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</si>
  <si>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</si>
  <si>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</si>
  <si>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</si>
  <si>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</si>
  <si>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</si>
  <si>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</si>
  <si>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</si>
  <si>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</si>
  <si>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</si>
  <si>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</si>
  <si>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</si>
  <si>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</si>
  <si>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</si>
  <si>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</si>
  <si>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</si>
  <si>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</si>
  <si>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</si>
  <si>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</si>
  <si>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</si>
  <si>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</si>
  <si>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</si>
  <si>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</si>
  <si>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</si>
  <si>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</si>
  <si>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</si>
  <si>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</si>
  <si>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</si>
  <si>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</si>
  <si>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</si>
  <si>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</si>
  <si>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</si>
  <si>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</si>
  <si>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</si>
  <si>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</si>
  <si>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</si>
  <si>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</si>
  <si>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</si>
  <si>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</si>
  <si>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</si>
  <si>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</si>
  <si>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</si>
  <si>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</si>
  <si>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</si>
  <si>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</si>
  <si>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</si>
  <si>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</si>
  <si>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</si>
  <si>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</si>
  <si>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</si>
  <si>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</si>
  <si>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</si>
  <si>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</si>
  <si>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</si>
  <si>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</si>
  <si>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</si>
  <si>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</si>
  <si>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</si>
  <si>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</si>
  <si>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</si>
  <si>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</si>
  <si>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</si>
  <si>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</si>
  <si>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</si>
  <si>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</si>
  <si>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</si>
  <si>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</si>
  <si>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</si>
  <si>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</si>
  <si>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</si>
  <si>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</si>
  <si>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</si>
  <si>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</si>
  <si>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</si>
  <si>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</si>
  <si>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</si>
  <si>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</si>
  <si>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</si>
  <si>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</si>
  <si>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</si>
  <si>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</si>
  <si>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</si>
  <si>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</si>
  <si>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</si>
  <si>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</si>
  <si>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</si>
  <si>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</si>
  <si>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</si>
  <si>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</si>
  <si>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</si>
  <si>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</si>
  <si>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</si>
  <si>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</si>
  <si>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</si>
  <si>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</si>
  <si>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</si>
  <si>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</si>
  <si>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</si>
  <si>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</si>
  <si>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</si>
  <si>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</si>
  <si>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</si>
  <si>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</si>
  <si>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</si>
  <si>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</si>
  <si>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</si>
  <si>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</si>
  <si>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</si>
  <si>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</si>
  <si>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</si>
  <si>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</si>
  <si>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</si>
  <si>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</si>
  <si>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</si>
  <si>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</si>
  <si>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</si>
  <si>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</si>
  <si>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</si>
  <si>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</si>
  <si>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</si>
  <si>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</si>
  <si>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</si>
  <si>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</si>
  <si>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</si>
  <si>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</si>
  <si>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</si>
  <si>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</si>
  <si>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</si>
  <si>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</si>
  <si>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</si>
  <si>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</si>
  <si>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</si>
  <si>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</si>
  <si>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</si>
  <si>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</si>
  <si>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</si>
  <si>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</si>
  <si>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</si>
  <si>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</si>
  <si>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</si>
  <si>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</si>
  <si>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</si>
  <si>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</si>
  <si>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</si>
  <si>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</si>
  <si>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</si>
  <si>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</si>
  <si>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</si>
  <si>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</si>
  <si>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</si>
  <si>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</si>
  <si>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</si>
  <si>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</si>
  <si>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</si>
  <si>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</si>
  <si>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</si>
  <si>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</si>
  <si>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</si>
  <si>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</si>
  <si>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</si>
  <si>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</si>
  <si>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</si>
  <si>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</si>
  <si>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</si>
  <si>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</si>
  <si>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</si>
  <si>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</si>
  <si>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</si>
  <si>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</si>
  <si>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</si>
  <si>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</si>
  <si>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</si>
  <si>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</si>
  <si>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</si>
  <si>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</si>
  <si>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</si>
  <si>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</si>
  <si>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</si>
  <si>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</si>
  <si>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</si>
  <si>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</si>
  <si>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</si>
  <si>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</si>
  <si>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</si>
  <si>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</si>
  <si>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</si>
  <si>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</si>
  <si>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</si>
  <si>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</si>
  <si>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</si>
  <si>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</si>
  <si>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</si>
  <si>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</si>
  <si>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</si>
  <si>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</si>
  <si>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</si>
  <si>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</si>
  <si>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</si>
  <si>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</si>
  <si>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</si>
  <si>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</si>
  <si>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</si>
  <si>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</si>
  <si>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</si>
  <si>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</si>
  <si>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</si>
  <si>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</si>
  <si>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</si>
  <si>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</si>
  <si>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</si>
  <si>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</si>
  <si>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</si>
  <si>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</si>
  <si>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</si>
  <si>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</si>
  <si>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</si>
  <si>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</si>
  <si>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</si>
  <si>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</si>
  <si>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</si>
  <si>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</si>
  <si>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</si>
  <si>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</si>
  <si>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</si>
  <si>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</si>
  <si>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</si>
  <si>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</si>
  <si>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</si>
  <si>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</si>
  <si>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</si>
  <si>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</si>
  <si>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</si>
  <si>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</si>
  <si>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</si>
  <si>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</si>
  <si>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</si>
  <si>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</si>
  <si>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</si>
  <si>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</si>
  <si>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</si>
  <si>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</si>
  <si>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</si>
  <si>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</si>
  <si>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</si>
  <si>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</si>
  <si>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</si>
  <si>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</si>
  <si>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</si>
  <si>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</si>
  <si>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</si>
  <si>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</si>
  <si>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</si>
  <si>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</si>
  <si>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</si>
  <si>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</si>
  <si>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</si>
  <si>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</si>
  <si>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</si>
  <si>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</si>
  <si>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</si>
  <si>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</si>
  <si>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</si>
  <si>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</si>
  <si>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</si>
  <si>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</si>
  <si>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</si>
  <si>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</si>
  <si>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</si>
  <si>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</si>
  <si>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</si>
  <si>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</si>
  <si>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</si>
  <si>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</si>
  <si>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</si>
  <si>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</si>
  <si>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</si>
  <si>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</si>
  <si>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</si>
  <si>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</si>
  <si>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</si>
  <si>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</si>
  <si>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</si>
  <si>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</si>
  <si>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</si>
  <si>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</si>
  <si>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</si>
  <si>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</si>
  <si>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</si>
  <si>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</si>
  <si>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</si>
  <si>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</si>
  <si>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</si>
  <si>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</si>
  <si>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</si>
  <si>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</si>
  <si>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</si>
  <si>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</si>
  <si>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</si>
  <si>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</si>
  <si>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</si>
  <si>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</si>
  <si>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</si>
  <si>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</si>
  <si>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</si>
  <si>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</si>
  <si>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</si>
  <si>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</si>
  <si>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</si>
  <si>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</si>
  <si>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</si>
  <si>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</si>
  <si>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</si>
  <si>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</si>
  <si>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</si>
  <si>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</si>
  <si>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</si>
  <si>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</si>
  <si>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</si>
  <si>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</si>
  <si>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</si>
  <si>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</si>
  <si>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</si>
  <si>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</si>
  <si>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</si>
  <si>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</si>
  <si>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</si>
  <si>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</si>
  <si>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</si>
  <si>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</si>
  <si>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</si>
  <si>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</si>
  <si>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</si>
  <si>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</si>
  <si>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</si>
  <si>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</si>
  <si>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</si>
  <si>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</si>
  <si>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</si>
  <si>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</si>
  <si>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</si>
  <si>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</si>
  <si>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</si>
  <si>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</si>
  <si>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</si>
  <si>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</si>
  <si>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</si>
  <si>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</si>
  <si>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</si>
  <si>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</si>
  <si>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</si>
  <si>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</si>
  <si>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</si>
  <si>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</si>
  <si>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</si>
  <si>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</si>
  <si>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</si>
  <si>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</si>
  <si>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</si>
  <si>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</si>
  <si>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</si>
  <si>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</si>
  <si>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</si>
  <si>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</si>
  <si>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</si>
  <si>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</si>
  <si>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</si>
  <si>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</si>
  <si>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</si>
  <si>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</si>
  <si>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</si>
  <si>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</si>
  <si>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</si>
  <si>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</si>
  <si>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</si>
  <si>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</si>
  <si>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</si>
  <si>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</si>
  <si>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</si>
  <si>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</si>
  <si>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</si>
  <si>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</si>
  <si>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</si>
  <si>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</si>
  <si>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</si>
  <si>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</si>
  <si>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</si>
  <si>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</si>
  <si>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</si>
  <si>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</si>
  <si>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</si>
  <si>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</si>
  <si>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</si>
  <si>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</si>
  <si>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</si>
  <si>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</si>
  <si>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</si>
  <si>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</si>
  <si>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</si>
  <si>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</si>
  <si>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</si>
  <si>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</si>
  <si>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</si>
  <si>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</si>
  <si>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</si>
  <si>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</si>
  <si>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</si>
  <si>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</si>
  <si>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</si>
  <si>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</si>
  <si>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</si>
  <si>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</si>
  <si>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</si>
  <si>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</si>
  <si>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</si>
  <si>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</si>
  <si>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</si>
  <si>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</si>
  <si>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</si>
  <si>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</si>
  <si>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</si>
  <si>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</si>
  <si>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</si>
  <si>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</si>
  <si>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</si>
  <si>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</si>
  <si>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</si>
  <si>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</si>
  <si>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</si>
  <si>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</si>
  <si>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</si>
  <si>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</si>
  <si>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</si>
  <si>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</si>
  <si>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</si>
  <si>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</si>
  <si>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</si>
  <si>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</si>
  <si>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</si>
  <si>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</si>
  <si>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</si>
  <si>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</si>
  <si>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</si>
  <si>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</si>
  <si>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</si>
  <si>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</si>
  <si>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</si>
  <si>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</si>
  <si>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</si>
  <si>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</si>
  <si>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</si>
  <si>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</si>
  <si>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</si>
  <si>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</si>
  <si>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</si>
  <si>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</si>
  <si>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</si>
  <si>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</si>
  <si>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</si>
  <si>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</si>
  <si>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</si>
  <si>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</si>
  <si>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</si>
  <si>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</si>
  <si>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</si>
  <si>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</si>
  <si>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</si>
  <si>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</si>
  <si>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</si>
  <si>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</si>
  <si>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</si>
  <si>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</si>
  <si>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</si>
  <si>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</si>
  <si>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</si>
  <si>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</si>
  <si>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</si>
  <si>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</si>
  <si>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</si>
  <si>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</si>
  <si>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</si>
  <si>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</si>
  <si>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</si>
  <si>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</si>
  <si>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</si>
  <si>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</si>
  <si>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</si>
  <si>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</si>
  <si>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</si>
  <si>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</si>
  <si>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</si>
  <si>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</si>
  <si>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</si>
  <si>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</si>
  <si>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</si>
  <si>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</si>
  <si>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</si>
  <si>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</si>
  <si>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</si>
  <si>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</si>
  <si>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</si>
  <si>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</si>
  <si>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</si>
  <si>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</si>
  <si>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</si>
  <si>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</si>
  <si>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</si>
  <si>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</si>
  <si>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</si>
  <si>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</si>
  <si>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</si>
  <si>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</si>
  <si>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</si>
  <si>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</si>
  <si>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</si>
  <si>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</si>
  <si>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</si>
  <si>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</si>
  <si>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</si>
  <si>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</si>
  <si>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</si>
  <si>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</si>
  <si>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</si>
  <si>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</si>
  <si>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</si>
  <si>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</si>
  <si>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</si>
  <si>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</si>
  <si>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</si>
  <si>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</si>
  <si>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</si>
  <si>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</si>
  <si>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</si>
  <si>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</si>
  <si>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</si>
  <si>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</si>
  <si>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</si>
  <si>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</si>
  <si>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</si>
  <si>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</si>
  <si>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</si>
  <si>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</si>
  <si>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</si>
  <si>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</si>
  <si>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</si>
  <si>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</si>
  <si>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</si>
  <si>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</si>
  <si>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</si>
  <si>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</si>
  <si>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</si>
  <si>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</si>
  <si>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</si>
  <si>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</si>
  <si>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</si>
  <si>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</si>
  <si>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</si>
  <si>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</si>
  <si>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</si>
  <si>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</si>
  <si>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</si>
  <si>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</si>
  <si>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</si>
  <si>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</si>
  <si>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</si>
  <si>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</si>
  <si>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</si>
  <si>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</si>
  <si>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</si>
  <si>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</si>
  <si>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</si>
  <si>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</si>
  <si>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</si>
  <si>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</si>
  <si>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</si>
  <si>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</si>
  <si>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</si>
  <si>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</si>
  <si>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</si>
  <si>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</si>
  <si>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</si>
  <si>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</si>
  <si>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</si>
  <si>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</si>
  <si>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</si>
  <si>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</si>
  <si>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</si>
  <si>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</si>
  <si>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</si>
  <si>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</si>
  <si>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</si>
  <si>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</si>
  <si>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</si>
  <si>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</si>
  <si>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</si>
  <si>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</si>
  <si>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</si>
  <si>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</si>
  <si>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</si>
  <si>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</si>
  <si>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</si>
  <si>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</si>
  <si>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</si>
  <si>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</si>
  <si>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</si>
  <si>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</si>
  <si>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</si>
  <si>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</si>
  <si>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</si>
  <si>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</si>
  <si>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</si>
  <si>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</si>
  <si>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</si>
  <si>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</si>
  <si>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</si>
  <si>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</si>
  <si>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</si>
  <si>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</si>
  <si>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</si>
  <si>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</si>
  <si>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</si>
  <si>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</si>
  <si>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</si>
  <si>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</si>
  <si>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</si>
  <si>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</si>
  <si>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</si>
  <si>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</si>
  <si>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</si>
  <si>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</si>
  <si>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</si>
  <si>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</si>
  <si>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</si>
  <si>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</si>
  <si>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</si>
  <si>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</si>
  <si>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</si>
  <si>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</si>
  <si>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</si>
  <si>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</si>
  <si>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</si>
  <si>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</si>
  <si>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</si>
  <si>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</si>
  <si>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</si>
  <si>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</si>
  <si>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</si>
  <si>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</si>
  <si>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</si>
  <si>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</si>
  <si>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</si>
  <si>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</si>
  <si>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</si>
  <si>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</si>
  <si>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</si>
  <si>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</si>
  <si>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</si>
  <si>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</si>
  <si>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</si>
  <si>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</si>
  <si>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</si>
  <si>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</si>
  <si>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</si>
  <si>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</si>
  <si>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</si>
  <si>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</si>
  <si>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</si>
  <si>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</si>
  <si>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</si>
  <si>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</si>
  <si>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</si>
  <si>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</si>
  <si>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</si>
  <si>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</si>
  <si>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</si>
  <si>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</si>
  <si>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</si>
  <si>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</si>
  <si>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</si>
  <si>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</si>
  <si>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</si>
  <si>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</si>
  <si>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</si>
  <si>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</si>
  <si>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</si>
  <si>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</si>
  <si>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</si>
  <si>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</si>
  <si>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</si>
  <si>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</si>
  <si>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</si>
  <si>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</si>
  <si>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</si>
  <si>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</si>
  <si>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</si>
  <si>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</si>
  <si>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</si>
  <si>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</si>
  <si>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</si>
  <si>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</si>
  <si>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</si>
  <si>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</si>
  <si>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</si>
  <si>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</si>
  <si>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</si>
  <si>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</si>
  <si>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</si>
  <si>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</si>
  <si>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</si>
  <si>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</si>
  <si>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</si>
  <si>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</si>
  <si>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</si>
  <si>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</si>
  <si>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</si>
  <si>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</si>
  <si>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</si>
  <si>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</si>
  <si>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</si>
  <si>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</si>
  <si>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</si>
  <si>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</si>
  <si>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</si>
  <si>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</si>
  <si>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</si>
  <si>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</si>
  <si>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</si>
  <si>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</si>
  <si>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</si>
  <si>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</si>
  <si>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</si>
  <si>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</si>
  <si>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</si>
  <si>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</si>
  <si>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</si>
  <si>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</si>
  <si>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</si>
  <si>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</si>
  <si>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</si>
  <si>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</si>
  <si>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</si>
  <si>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</si>
  <si>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</si>
  <si>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</si>
  <si>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</si>
  <si>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</si>
  <si>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</si>
  <si>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</si>
  <si>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</si>
  <si>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</si>
  <si>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</si>
  <si>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</si>
  <si>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</si>
  <si>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</si>
  <si>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</si>
  <si>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</si>
  <si>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</si>
  <si>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</si>
  <si>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</si>
  <si>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</si>
  <si>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</si>
  <si>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</si>
  <si>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</si>
  <si>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</si>
  <si>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</si>
  <si>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</si>
  <si>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</si>
  <si>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</si>
  <si>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</si>
  <si>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</si>
  <si>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</si>
  <si>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</si>
  <si>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</si>
  <si>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</si>
  <si>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</si>
  <si>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</si>
  <si>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</si>
  <si>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</si>
  <si>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</si>
  <si>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</si>
  <si>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</si>
  <si>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</si>
  <si>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</si>
  <si>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</si>
  <si>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</si>
  <si>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</si>
  <si>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</si>
  <si>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</si>
  <si>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</si>
  <si>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</si>
  <si>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</si>
  <si>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</si>
  <si>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</si>
  <si>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</si>
  <si>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</si>
  <si>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</si>
  <si>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</si>
  <si>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</si>
  <si>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</si>
  <si>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</si>
  <si>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</si>
  <si>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</si>
  <si>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</si>
  <si>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</si>
  <si>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</si>
  <si>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</si>
  <si>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</si>
  <si>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</si>
  <si>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</si>
  <si>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</si>
  <si>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</si>
  <si>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</si>
  <si>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</si>
  <si>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</si>
  <si>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</si>
  <si>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</si>
  <si>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</si>
  <si>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</si>
  <si>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</si>
  <si>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</si>
  <si>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</si>
  <si>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</si>
  <si>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</si>
  <si>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</si>
  <si>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</si>
  <si>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</si>
  <si>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</si>
  <si>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</si>
  <si>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</si>
  <si>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</si>
  <si>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</si>
  <si>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</si>
  <si>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</si>
  <si>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</si>
  <si>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</si>
  <si>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</si>
  <si>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</si>
  <si>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</si>
  <si>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</si>
  <si>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</si>
  <si>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</si>
  <si>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</si>
  <si>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</si>
  <si>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</si>
  <si>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</si>
  <si>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</si>
  <si>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</si>
  <si>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</si>
  <si>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</si>
  <si>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</si>
  <si>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</si>
  <si>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</si>
  <si>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</si>
  <si>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</si>
  <si>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</si>
  <si>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</si>
  <si>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</si>
  <si>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</si>
  <si>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</si>
  <si>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</si>
  <si>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</si>
  <si>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</si>
  <si>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</si>
  <si>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</si>
  <si>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</si>
  <si>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</si>
  <si>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</si>
  <si>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</si>
  <si>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</si>
  <si>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</si>
  <si>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</si>
  <si>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</si>
  <si>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</si>
  <si>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</si>
  <si>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</si>
  <si>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</si>
  <si>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</si>
  <si>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</si>
  <si>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</si>
  <si>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</si>
  <si>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</si>
  <si>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</si>
  <si>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</si>
  <si>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</si>
  <si>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</si>
  <si>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</si>
  <si>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</si>
  <si>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</si>
  <si>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</si>
  <si>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</si>
  <si>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</si>
  <si>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</si>
  <si>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</si>
  <si>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</si>
  <si>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</si>
  <si>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</si>
  <si>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</si>
  <si>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</si>
  <si>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</si>
  <si>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</si>
  <si>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</si>
  <si>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</si>
  <si>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</si>
  <si>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</si>
  <si>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</si>
  <si>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</si>
  <si>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</si>
  <si>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</si>
  <si>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</si>
  <si>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</si>
  <si>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</si>
  <si>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</si>
  <si>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</si>
  <si>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</si>
  <si>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</si>
  <si>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</si>
  <si>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</si>
  <si>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</si>
  <si>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</si>
  <si>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</si>
  <si>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</si>
  <si>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</si>
  <si>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</si>
  <si>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</si>
  <si>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</si>
  <si>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</si>
  <si>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</si>
  <si>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</si>
  <si>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</si>
  <si>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</si>
  <si>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</si>
  <si>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</si>
  <si>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</si>
  <si>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</si>
  <si>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</si>
  <si>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</si>
  <si>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</si>
  <si>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</si>
  <si>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</si>
  <si>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</si>
  <si>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</si>
  <si>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</si>
  <si>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</si>
  <si>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</si>
  <si>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</si>
  <si>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</si>
  <si>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</si>
  <si>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</si>
  <si>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</si>
  <si>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</si>
  <si>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</si>
  <si>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</si>
  <si>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</si>
  <si>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</si>
  <si>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</si>
  <si>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</si>
  <si>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</si>
  <si>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</si>
  <si>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</si>
  <si>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</si>
  <si>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</si>
  <si>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</si>
  <si>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</si>
  <si>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</si>
  <si>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</si>
  <si>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</si>
  <si>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</si>
  <si>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</si>
  <si>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</si>
  <si>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</si>
  <si>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</si>
  <si>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</si>
  <si>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</si>
  <si>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</si>
  <si>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</si>
  <si>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</si>
  <si>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</si>
  <si>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</si>
  <si>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</si>
  <si>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</si>
  <si>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</si>
  <si>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</si>
  <si>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</si>
  <si>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</si>
  <si>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</si>
  <si>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</si>
  <si>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</si>
  <si>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</si>
  <si>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</si>
  <si>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</si>
  <si>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</si>
  <si>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</si>
  <si>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</si>
  <si>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</si>
  <si>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</si>
  <si>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</si>
  <si>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</si>
  <si>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</si>
  <si>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</si>
  <si>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</si>
  <si>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</si>
  <si>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</si>
  <si>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</si>
  <si>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</si>
  <si>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</si>
  <si>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</si>
  <si>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</si>
  <si>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</si>
  <si>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</si>
  <si>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</si>
  <si>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</si>
  <si>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</si>
  <si>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</si>
  <si>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</si>
  <si>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</si>
  <si>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</si>
  <si>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</si>
  <si>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</si>
  <si>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</si>
  <si>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</si>
  <si>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</si>
  <si>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</si>
  <si>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</si>
  <si>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</si>
  <si>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</si>
  <si>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</si>
  <si>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</si>
  <si>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</si>
  <si>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</si>
  <si>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</si>
  <si>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</si>
  <si>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</si>
  <si>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</si>
  <si>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</si>
  <si>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</si>
  <si>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</si>
  <si>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</si>
  <si>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</si>
  <si>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</si>
  <si>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</si>
  <si>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</si>
  <si>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</si>
  <si>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</si>
  <si>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</si>
  <si>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</si>
  <si>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</si>
  <si>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</si>
  <si>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</si>
  <si>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</si>
  <si>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</si>
  <si>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</si>
  <si>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</si>
  <si>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</si>
  <si>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</si>
  <si>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</si>
  <si>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</si>
  <si>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</si>
  <si>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</si>
  <si>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</si>
  <si>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</si>
  <si>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</si>
  <si>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</si>
  <si>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</si>
  <si>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</si>
  <si>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</si>
  <si>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</si>
  <si>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</si>
  <si>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</si>
  <si>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</si>
  <si>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</si>
  <si>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</si>
  <si>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</si>
  <si>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</si>
  <si>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</si>
  <si>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</si>
  <si>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</si>
  <si>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</si>
  <si>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</si>
  <si>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</si>
  <si>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</si>
  <si>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</si>
  <si>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</si>
  <si>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</si>
  <si>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</si>
  <si>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</si>
  <si>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</si>
  <si>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</si>
  <si>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</si>
  <si>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</si>
  <si>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</si>
  <si>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</si>
  <si>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</si>
  <si>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</si>
  <si>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</si>
  <si>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</si>
  <si>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</si>
  <si>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</si>
  <si>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</si>
  <si>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</si>
  <si>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</si>
  <si>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</si>
  <si>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</si>
  <si>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</si>
  <si>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</si>
  <si>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</si>
  <si>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</si>
  <si>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</si>
  <si>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</si>
  <si>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</si>
  <si>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</si>
  <si>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</si>
  <si>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</si>
  <si>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</si>
  <si>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</si>
  <si>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</si>
  <si>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</si>
  <si>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</si>
  <si>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</si>
  <si>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</si>
  <si>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</si>
  <si>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</si>
  <si>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</si>
  <si>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</si>
  <si>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</si>
  <si>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</si>
  <si>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</si>
  <si>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</si>
  <si>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</si>
  <si>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</si>
  <si>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</si>
  <si>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</si>
  <si>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</si>
  <si>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</si>
  <si>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</si>
  <si>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</si>
  <si>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</si>
  <si>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</si>
  <si>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</si>
  <si>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</si>
  <si>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</si>
  <si>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</si>
  <si>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</si>
  <si>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</si>
  <si>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</si>
  <si>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</si>
  <si>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</si>
  <si>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</si>
  <si>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</si>
  <si>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</si>
  <si>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</si>
  <si>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</si>
  <si>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</si>
  <si>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</si>
  <si>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</si>
  <si>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</si>
  <si>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</si>
  <si>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</si>
  <si>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</si>
  <si>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</si>
  <si>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</si>
  <si>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</si>
  <si>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</si>
  <si>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</si>
  <si>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</si>
  <si>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</si>
  <si>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</si>
  <si>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</si>
  <si>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</si>
  <si>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</si>
  <si>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</si>
  <si>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</si>
  <si>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</si>
  <si>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</si>
  <si>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</si>
  <si>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</si>
  <si>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</si>
  <si>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</si>
  <si>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</si>
  <si>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</si>
  <si>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</si>
  <si>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</si>
  <si>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</si>
  <si>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</si>
  <si>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</si>
  <si>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</si>
  <si>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</si>
  <si>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</si>
  <si>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</si>
  <si>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</si>
  <si>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</si>
  <si>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</si>
  <si>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</si>
  <si>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</si>
  <si>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</si>
  <si>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</si>
  <si>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</si>
  <si>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</si>
  <si>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</si>
  <si>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</si>
  <si>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</si>
  <si>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</si>
  <si>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</si>
  <si>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</si>
  <si>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</si>
  <si>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</si>
  <si>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</si>
  <si>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</si>
  <si>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</si>
  <si>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</si>
  <si>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</si>
  <si>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</si>
  <si>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</si>
  <si>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</si>
  <si>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</si>
  <si>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</si>
  <si>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</si>
  <si>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</si>
  <si>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</si>
  <si>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</si>
  <si>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</si>
  <si>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</si>
  <si>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</si>
  <si>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</si>
  <si>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</si>
  <si>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</si>
  <si>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</si>
  <si>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</si>
  <si>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</si>
  <si>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</si>
  <si>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</si>
  <si>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</si>
  <si>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</si>
  <si>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</si>
  <si>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</si>
  <si>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</si>
  <si>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</si>
  <si>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</si>
  <si>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</si>
  <si>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</si>
  <si>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</si>
  <si>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</si>
  <si>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</si>
  <si>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</si>
  <si>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</si>
  <si>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</si>
  <si>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</si>
  <si>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</si>
  <si>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</si>
  <si>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</si>
  <si>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</si>
  <si>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</si>
  <si>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</si>
  <si>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</si>
  <si>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</si>
  <si>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</si>
  <si>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</si>
  <si>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</si>
  <si>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</si>
  <si>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</si>
  <si>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</si>
  <si>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</si>
  <si>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</si>
  <si>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</si>
  <si>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</si>
  <si>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</si>
  <si>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</si>
  <si>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</si>
  <si>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</si>
  <si>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</si>
  <si>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</si>
  <si>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</si>
  <si>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</si>
  <si>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</si>
  <si>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</si>
  <si>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</si>
  <si>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</si>
  <si>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</si>
  <si>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</si>
  <si>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</si>
  <si>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</si>
  <si>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</si>
  <si>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</si>
  <si>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</si>
  <si>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</si>
  <si>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</si>
  <si>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</si>
  <si>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</si>
  <si>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</si>
  <si>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</si>
  <si>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</si>
  <si>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</si>
  <si>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</si>
  <si>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</si>
  <si>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</si>
  <si>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</si>
  <si>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</si>
  <si>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</si>
  <si>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</si>
  <si>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</si>
  <si>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</si>
  <si>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</si>
  <si>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</si>
  <si>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</si>
  <si>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</si>
  <si>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</si>
  <si>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</si>
  <si>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</si>
  <si>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</si>
  <si>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</si>
  <si>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</si>
  <si>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</si>
  <si>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</si>
  <si>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</si>
  <si>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</si>
  <si>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</si>
  <si>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</si>
  <si>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</si>
  <si>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</si>
  <si>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</si>
  <si>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</si>
  <si>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</si>
  <si>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</si>
  <si>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</si>
  <si>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</si>
  <si>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</si>
  <si>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</si>
  <si>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</si>
  <si>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</si>
  <si>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</si>
  <si>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</si>
  <si>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</si>
  <si>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</si>
  <si>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</si>
  <si>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</si>
  <si>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</si>
  <si>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</si>
  <si>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</si>
  <si>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</si>
  <si>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</si>
  <si>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</si>
  <si>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</si>
  <si>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</si>
  <si>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</si>
  <si>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</si>
  <si>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</si>
  <si>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</si>
  <si>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</si>
  <si>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</si>
  <si>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</si>
  <si>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</si>
  <si>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</si>
  <si>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</si>
  <si>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</si>
  <si>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</si>
  <si>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</si>
  <si>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</si>
  <si>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</si>
  <si>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</si>
  <si>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</si>
  <si>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</si>
  <si>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</si>
  <si>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</si>
  <si>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</si>
  <si>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</si>
  <si>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</si>
  <si>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</si>
  <si>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</si>
  <si>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</si>
  <si>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</si>
  <si>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</si>
  <si>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</si>
  <si>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</si>
  <si>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</si>
  <si>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</si>
  <si>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</si>
  <si>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</si>
  <si>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</si>
  <si>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</si>
  <si>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</si>
  <si>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</si>
  <si>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</si>
  <si>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</si>
  <si>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</si>
  <si>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</si>
  <si>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</si>
  <si>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</si>
  <si>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</si>
  <si>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</si>
  <si>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</si>
  <si>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</si>
  <si>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</si>
  <si>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</si>
  <si>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</si>
  <si>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</si>
  <si>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</si>
  <si>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</si>
  <si>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</si>
  <si>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</si>
  <si>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</si>
  <si>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</si>
  <si>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</si>
  <si>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</si>
  <si>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</si>
  <si>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</si>
  <si>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</si>
  <si>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</si>
  <si>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</si>
  <si>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</si>
  <si>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</si>
  <si>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</si>
  <si>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</si>
  <si>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</si>
  <si>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</si>
  <si>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</si>
  <si>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</si>
  <si>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</si>
  <si>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</si>
  <si>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</si>
  <si>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</si>
  <si>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</si>
  <si>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</si>
  <si>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</si>
  <si>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</si>
  <si>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</si>
  <si>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</si>
  <si>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</si>
  <si>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</si>
  <si>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</si>
  <si>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</si>
  <si>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</si>
  <si>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</si>
  <si>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</si>
  <si>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</si>
  <si>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</si>
  <si>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</si>
  <si>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</si>
  <si>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</si>
  <si>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</si>
  <si>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</si>
  <si>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</si>
  <si>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</si>
  <si>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</si>
  <si>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</si>
  <si>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</si>
  <si>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</si>
  <si>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</si>
  <si>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</si>
  <si>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</si>
  <si>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</si>
  <si>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</si>
  <si>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</si>
  <si>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</si>
  <si>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</si>
  <si>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</si>
  <si>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</si>
  <si>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</si>
  <si>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</si>
  <si>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</si>
  <si>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</si>
  <si>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</si>
  <si>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</si>
  <si>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</si>
  <si>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</si>
  <si>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</si>
  <si>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</si>
  <si>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</si>
  <si>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</si>
  <si>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</si>
  <si>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</si>
  <si>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</si>
  <si>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</si>
  <si>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</si>
  <si>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</si>
  <si>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</si>
  <si>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</si>
  <si>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</si>
  <si>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</si>
  <si>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</si>
  <si>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</si>
  <si>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</si>
  <si>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</si>
  <si>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</si>
  <si>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</si>
  <si>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</si>
  <si>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</si>
  <si>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</si>
  <si>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</si>
  <si>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</si>
  <si>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</si>
  <si>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</si>
  <si>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</si>
  <si>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</si>
  <si>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</si>
  <si>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</si>
  <si>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</si>
  <si>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</si>
  <si>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</si>
  <si>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</si>
  <si>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</si>
  <si>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</si>
  <si>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</si>
  <si>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</si>
  <si>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</si>
  <si>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</si>
  <si>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</si>
  <si>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</si>
  <si>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</si>
  <si>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</si>
  <si>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</si>
  <si>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</si>
  <si>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</si>
  <si>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</si>
  <si>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</si>
  <si>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</si>
  <si>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</si>
  <si>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</si>
  <si>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</si>
  <si>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</si>
  <si>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</si>
  <si>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</si>
  <si>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</si>
  <si>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</si>
  <si>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</si>
  <si>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</si>
  <si>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</si>
  <si>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</si>
  <si>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</si>
  <si>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</si>
  <si>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</si>
  <si>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</si>
  <si>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</si>
  <si>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</si>
  <si>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</si>
  <si>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</si>
  <si>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</si>
  <si>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</si>
  <si>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</si>
  <si>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</si>
  <si>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</si>
  <si>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</si>
  <si>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</si>
  <si>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</si>
  <si>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</si>
  <si>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</si>
  <si>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</si>
  <si>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</si>
  <si>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</si>
  <si>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</si>
  <si>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</si>
  <si>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</si>
  <si>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</si>
  <si>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</si>
  <si>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</si>
  <si>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</si>
  <si>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</si>
  <si>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</si>
  <si>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</si>
  <si>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</si>
  <si>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</si>
  <si>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</si>
  <si>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</si>
  <si>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</si>
  <si>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</si>
  <si>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</si>
  <si>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</si>
  <si>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</si>
  <si>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</si>
  <si>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</si>
  <si>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</si>
  <si>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</si>
  <si>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</si>
  <si>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</si>
  <si>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</si>
  <si>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</si>
  <si>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</si>
  <si>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</si>
  <si>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</si>
  <si>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</si>
  <si>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</si>
  <si>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</si>
  <si>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</si>
  <si>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</si>
  <si>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</si>
  <si>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</si>
  <si>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</si>
  <si>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</si>
  <si>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</si>
  <si>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</si>
  <si>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</si>
  <si>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</si>
  <si>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</si>
  <si>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</si>
  <si>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</si>
  <si>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</si>
  <si>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</si>
  <si>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</si>
  <si>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</si>
  <si>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</si>
  <si>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</si>
  <si>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</si>
  <si>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</si>
  <si>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</si>
  <si>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</si>
  <si>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</si>
  <si>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</si>
  <si>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</si>
  <si>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</si>
  <si>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</si>
  <si>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</si>
  <si>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</si>
  <si>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</si>
  <si>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</si>
  <si>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</si>
  <si>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</si>
  <si>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</si>
  <si>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</si>
  <si>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</si>
  <si>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</si>
  <si>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</si>
  <si>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</si>
  <si>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</si>
  <si>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</si>
  <si>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</si>
  <si>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</si>
  <si>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</si>
  <si>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</si>
  <si>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</si>
  <si>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</si>
  <si>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</si>
  <si>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</si>
  <si>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</si>
  <si>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</si>
  <si>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</si>
  <si>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</si>
  <si>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</si>
  <si>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</si>
  <si>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</si>
  <si>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</si>
  <si>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</si>
  <si>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</si>
  <si>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</si>
  <si>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</si>
  <si>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</si>
  <si>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</si>
  <si>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</si>
  <si>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</si>
  <si>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</si>
  <si>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</si>
  <si>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</si>
  <si>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</si>
  <si>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</si>
  <si>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</si>
  <si>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</si>
  <si>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</si>
  <si>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</si>
  <si>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</si>
  <si>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</si>
  <si>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</si>
  <si>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</si>
  <si>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</si>
  <si>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</si>
  <si>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</si>
  <si>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</si>
  <si>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</si>
  <si>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</si>
  <si>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</si>
  <si>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</si>
  <si>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</si>
  <si>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</si>
  <si>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</si>
  <si>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</si>
  <si>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</si>
  <si>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</si>
  <si>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</si>
  <si>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</si>
  <si>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</si>
  <si>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</si>
  <si>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</si>
  <si>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</si>
  <si>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</si>
  <si>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</si>
  <si>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</si>
  <si>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</si>
  <si>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</si>
  <si>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</si>
  <si>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</si>
  <si>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</si>
  <si>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</si>
  <si>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</si>
  <si>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</si>
  <si>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</si>
  <si>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</si>
  <si>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</si>
  <si>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</si>
  <si>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</si>
  <si>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</si>
  <si>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</si>
  <si>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</si>
  <si>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</si>
  <si>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</si>
  <si>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</si>
  <si>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</si>
  <si>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</si>
  <si>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</si>
  <si>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</si>
  <si>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</si>
  <si>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</si>
  <si>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</si>
  <si>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</si>
  <si>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</si>
  <si>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</si>
  <si>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</si>
  <si>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</si>
  <si>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</si>
  <si>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</si>
  <si>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</si>
  <si>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</si>
  <si>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</si>
  <si>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</si>
  <si>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</si>
  <si>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</si>
  <si>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</si>
  <si>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</si>
  <si>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</si>
  <si>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</si>
  <si>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</si>
  <si>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</si>
  <si>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</si>
  <si>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</si>
  <si>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</si>
  <si>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</si>
  <si>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</si>
  <si>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</si>
  <si>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</si>
  <si>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</si>
  <si>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</si>
  <si>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</si>
  <si>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</si>
  <si>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</si>
  <si>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</si>
  <si>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</si>
  <si>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</si>
  <si>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</si>
  <si>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</si>
  <si>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</si>
  <si>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</si>
  <si>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</si>
  <si>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</si>
  <si>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</si>
  <si>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</si>
  <si>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</si>
  <si>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</si>
  <si>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</si>
  <si>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</si>
  <si>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</si>
  <si>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</si>
  <si>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</si>
  <si>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</si>
  <si>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</si>
  <si>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</si>
  <si>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</si>
  <si>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</si>
  <si>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</si>
  <si>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</si>
  <si>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</si>
  <si>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</si>
  <si>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</si>
  <si>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</si>
  <si>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</si>
  <si>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</si>
  <si>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</si>
  <si>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</si>
  <si>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</si>
  <si>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</si>
  <si>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</si>
  <si>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</si>
  <si>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</si>
  <si>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</si>
  <si>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</si>
  <si>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</si>
  <si>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</si>
  <si>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</si>
  <si>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</si>
  <si>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</si>
  <si>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</si>
  <si>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</si>
  <si>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</si>
  <si>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</si>
  <si>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</si>
  <si>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</si>
  <si>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</si>
  <si>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</si>
  <si>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</si>
  <si>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</si>
  <si>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</si>
  <si>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</si>
  <si>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</si>
  <si>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</si>
  <si>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</si>
  <si>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</si>
  <si>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</si>
  <si>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</si>
  <si>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</si>
  <si>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</si>
  <si>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</si>
  <si>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</si>
  <si>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</si>
  <si>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</si>
  <si>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</si>
  <si>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</si>
  <si>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</si>
  <si>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</si>
  <si>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</si>
  <si>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</si>
  <si>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</si>
  <si>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</si>
  <si>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</si>
  <si>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</si>
  <si>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</si>
  <si>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</si>
  <si>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</si>
  <si>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</si>
  <si>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</si>
  <si>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</si>
  <si>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</si>
  <si>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</si>
  <si>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</si>
  <si>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</si>
  <si>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</si>
  <si>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</si>
  <si>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</si>
  <si>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</si>
  <si>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</si>
  <si>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</si>
  <si>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</si>
  <si>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</si>
  <si>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</si>
  <si>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</si>
  <si>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</si>
  <si>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</si>
  <si>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</si>
  <si>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</si>
  <si>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</si>
  <si>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</si>
  <si>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</si>
  <si>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</si>
  <si>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</si>
  <si>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</si>
  <si>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</si>
  <si>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</si>
  <si>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</si>
  <si>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</si>
  <si>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</si>
  <si>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</si>
  <si>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</si>
  <si>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</si>
  <si>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</si>
  <si>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</si>
  <si>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</si>
  <si>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</si>
  <si>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</si>
  <si>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</si>
  <si>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</si>
  <si>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</si>
  <si>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</si>
  <si>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</si>
  <si>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</si>
  <si>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</si>
  <si>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</si>
  <si>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</si>
  <si>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</si>
  <si>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</si>
  <si>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</si>
  <si>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</si>
  <si>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</si>
  <si>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</si>
  <si>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</si>
  <si>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</si>
  <si>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</si>
  <si>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</si>
  <si>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</si>
  <si>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</si>
  <si>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</si>
  <si>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</si>
  <si>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</si>
  <si>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</si>
  <si>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</si>
  <si>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</si>
  <si>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</si>
  <si>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</si>
  <si>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</si>
  <si>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</si>
  <si>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</si>
  <si>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</si>
  <si>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</si>
  <si>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</si>
  <si>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</si>
  <si>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</si>
  <si>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</si>
  <si>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</si>
  <si>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</si>
  <si>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</si>
  <si>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</si>
  <si>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</si>
  <si>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</si>
  <si>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</si>
  <si>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</si>
  <si>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</si>
  <si>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</si>
  <si>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</si>
  <si>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</si>
  <si>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</si>
  <si>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</si>
  <si>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</si>
  <si>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</si>
  <si>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</si>
  <si>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</si>
  <si>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</si>
  <si>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</si>
  <si>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</si>
  <si>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</si>
  <si>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</si>
  <si>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</si>
  <si>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</si>
  <si>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</si>
  <si>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</si>
  <si>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</si>
  <si>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</si>
  <si>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</si>
  <si>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</si>
  <si>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</si>
  <si>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</si>
  <si>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</si>
  <si>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</si>
  <si>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</si>
  <si>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</si>
  <si>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</si>
  <si>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</si>
  <si>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</si>
  <si>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</si>
  <si>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</si>
  <si>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</si>
  <si>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</si>
  <si>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</si>
  <si>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</si>
  <si>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</si>
  <si>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</si>
  <si>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</si>
  <si>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</si>
  <si>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</si>
  <si>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</si>
  <si>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</si>
  <si>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</si>
  <si>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</si>
  <si>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</si>
  <si>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</si>
  <si>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</si>
  <si>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</si>
  <si>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</si>
  <si>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</si>
  <si>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</si>
  <si>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</si>
  <si>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</si>
  <si>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</si>
  <si>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</si>
  <si>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</si>
  <si>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</si>
  <si>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</si>
  <si>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</si>
  <si>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</si>
  <si>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</si>
  <si>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</si>
  <si>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</si>
  <si>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</si>
  <si>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</si>
  <si>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</si>
  <si>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</si>
  <si>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</si>
  <si>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</si>
  <si>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</si>
  <si>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</si>
  <si>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</si>
  <si>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</si>
  <si>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</si>
  <si>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</si>
  <si>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</si>
  <si>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</si>
  <si>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</si>
  <si>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</si>
  <si>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</si>
  <si>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</si>
  <si>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</si>
  <si>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</si>
  <si>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</si>
  <si>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</si>
  <si>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</si>
  <si>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</si>
  <si>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</si>
  <si>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</si>
  <si>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</si>
  <si>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</si>
  <si>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</si>
  <si>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</si>
  <si>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</si>
  <si>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</si>
  <si>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</si>
  <si>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</si>
  <si>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</si>
  <si>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</si>
  <si>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</si>
  <si>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</si>
  <si>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</si>
  <si>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</si>
  <si>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</si>
  <si>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</si>
  <si>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</si>
  <si>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</si>
  <si>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</si>
  <si>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</si>
  <si>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</si>
  <si>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</si>
  <si>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</si>
  <si>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</si>
  <si>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</si>
  <si>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</si>
  <si>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</si>
  <si>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</si>
  <si>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</si>
  <si>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</si>
  <si>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</si>
  <si>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</si>
  <si>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</si>
  <si>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</si>
  <si>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</si>
  <si>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</si>
  <si>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</si>
  <si>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</si>
  <si>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</si>
  <si>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</si>
  <si>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</si>
  <si>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</si>
  <si>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</si>
  <si>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</si>
  <si>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</si>
  <si>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</si>
  <si>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</si>
  <si>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</si>
  <si>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</si>
  <si>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</si>
  <si>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</si>
  <si>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</si>
  <si>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</si>
  <si>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</si>
  <si>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</si>
  <si>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</si>
  <si>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</si>
  <si>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</si>
  <si>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</si>
  <si>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</si>
  <si>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</si>
  <si>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</si>
  <si>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</si>
  <si>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</si>
  <si>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</si>
  <si>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</si>
  <si>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</si>
  <si>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</si>
  <si>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</si>
  <si>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</si>
  <si>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</si>
  <si>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</si>
  <si>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</si>
  <si>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</si>
  <si>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</si>
  <si>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</si>
  <si>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</si>
  <si>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</si>
  <si>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</si>
  <si>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</si>
  <si>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</si>
  <si>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</si>
  <si>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</si>
  <si>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</si>
  <si>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</si>
  <si>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</si>
  <si>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</si>
  <si>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</si>
  <si>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</si>
  <si>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</si>
  <si>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</si>
  <si>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</si>
  <si>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</si>
  <si>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</si>
  <si>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</si>
  <si>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</si>
  <si>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</si>
  <si>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</si>
  <si>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</si>
  <si>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</si>
  <si>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</si>
  <si>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</si>
  <si>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</si>
  <si>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</si>
  <si>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</si>
  <si>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</si>
  <si>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</si>
  <si>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</si>
  <si>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</si>
  <si>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</si>
  <si>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</si>
  <si>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</si>
  <si>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</si>
  <si>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</si>
  <si>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</si>
  <si>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</si>
  <si>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</si>
  <si>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</si>
  <si>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</si>
  <si>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</si>
  <si>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</si>
  <si>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</si>
  <si>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</si>
  <si>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</si>
  <si>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</si>
  <si>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</si>
  <si>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</si>
  <si>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</si>
  <si>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</si>
  <si>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</si>
  <si>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</si>
  <si>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</si>
  <si>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</si>
  <si>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</si>
  <si>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</si>
  <si>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</si>
  <si>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</si>
  <si>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</si>
  <si>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</si>
  <si>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</si>
  <si>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</si>
  <si>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</si>
  <si>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</si>
  <si>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</si>
  <si>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</si>
  <si>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</si>
  <si>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</si>
  <si>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</si>
  <si>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</si>
  <si>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</si>
  <si>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</si>
  <si>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</si>
  <si>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</si>
  <si>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</si>
  <si>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</si>
  <si>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</si>
  <si>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</si>
  <si>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</si>
  <si>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</si>
  <si>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</si>
  <si>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</si>
  <si>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</si>
  <si>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</si>
  <si>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</si>
  <si>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</si>
  <si>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</si>
  <si>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</si>
  <si>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</si>
  <si>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</si>
  <si>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</si>
  <si>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</si>
  <si>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</si>
  <si>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</si>
  <si>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</si>
  <si>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</si>
  <si>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</si>
  <si>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</si>
  <si>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</si>
  <si>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</si>
  <si>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</si>
  <si>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</si>
  <si>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</si>
  <si>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</si>
  <si>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</si>
  <si>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</si>
  <si>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</si>
  <si>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</si>
  <si>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</si>
  <si>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</si>
  <si>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</si>
  <si>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</si>
  <si>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</si>
  <si>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</si>
  <si>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</si>
  <si>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</si>
  <si>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</si>
  <si>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</si>
  <si>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</si>
  <si>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</si>
  <si>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</si>
  <si>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</si>
  <si>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</si>
  <si>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</si>
  <si>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</si>
  <si>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</si>
  <si>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</si>
  <si>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</si>
  <si>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</si>
  <si>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</si>
  <si>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</si>
  <si>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</si>
  <si>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</si>
  <si>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</si>
  <si>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</si>
  <si>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</si>
  <si>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</si>
  <si>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</si>
  <si>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</si>
  <si>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</si>
  <si>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</si>
  <si>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</si>
  <si>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</si>
  <si>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</si>
  <si>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</si>
  <si>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</si>
  <si>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</si>
  <si>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</si>
  <si>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</si>
  <si>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</si>
  <si>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</si>
  <si>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</si>
  <si>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</si>
  <si>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</si>
  <si>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</si>
  <si>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</si>
  <si>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</si>
  <si>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</si>
  <si>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</si>
  <si>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</si>
  <si>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</si>
  <si>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</si>
  <si>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</si>
  <si>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</si>
  <si>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</si>
  <si>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</si>
  <si>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</si>
  <si>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</si>
  <si>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</si>
  <si>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</si>
  <si>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</si>
  <si>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</si>
  <si>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</si>
  <si>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</si>
  <si>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</si>
  <si>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</si>
  <si>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</si>
  <si>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</si>
  <si>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</si>
  <si>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</si>
  <si>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</si>
  <si>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</si>
  <si>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</si>
  <si>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</si>
  <si>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</si>
  <si>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</si>
  <si>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</si>
  <si>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</si>
  <si>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</si>
  <si>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</si>
  <si>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</si>
  <si>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</si>
  <si>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</si>
  <si>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</si>
  <si>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</si>
  <si>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</si>
  <si>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</si>
  <si>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</si>
  <si>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</si>
  <si>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</si>
  <si>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</si>
  <si>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</si>
  <si>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</si>
  <si>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</si>
  <si>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</si>
  <si>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</si>
  <si>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</si>
  <si>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</si>
  <si>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</si>
  <si>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</si>
  <si>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</si>
  <si>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</si>
  <si>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</si>
  <si>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</si>
  <si>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</si>
  <si>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</si>
  <si>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</si>
  <si>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</si>
  <si>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</si>
  <si>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</si>
  <si>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</si>
  <si>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</si>
  <si>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</si>
  <si>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</si>
  <si>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</si>
  <si>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</si>
  <si>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</si>
  <si>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</si>
  <si>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</si>
  <si>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</si>
  <si>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</si>
  <si>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</si>
  <si>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</si>
  <si>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</si>
  <si>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</si>
  <si>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</si>
  <si>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</si>
  <si>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</si>
  <si>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</si>
  <si>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</si>
  <si>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</si>
  <si>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</si>
  <si>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</si>
  <si>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</si>
  <si>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</si>
  <si>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</si>
  <si>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</si>
  <si>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</si>
  <si>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</si>
  <si>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</si>
  <si>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</si>
  <si>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</si>
  <si>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</si>
  <si>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</si>
  <si>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</si>
  <si>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</si>
  <si>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</si>
  <si>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</si>
  <si>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</si>
  <si>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</si>
  <si>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</si>
  <si>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</si>
  <si>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</si>
  <si>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</si>
  <si>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</si>
  <si>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</si>
  <si>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</si>
  <si>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</si>
  <si>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</si>
  <si>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</si>
  <si>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</si>
  <si>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</si>
  <si>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</si>
  <si>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</si>
  <si>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</si>
  <si>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</si>
  <si>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</si>
  <si>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</si>
  <si>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</si>
  <si>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</si>
  <si>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</si>
  <si>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</si>
  <si>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</si>
  <si>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</si>
  <si>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</si>
  <si>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</si>
  <si>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</si>
  <si>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</si>
  <si>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</si>
  <si>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</si>
  <si>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</si>
  <si>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</si>
  <si>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</si>
  <si>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</si>
  <si>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</si>
  <si>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</si>
  <si>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</si>
  <si>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</si>
  <si>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</si>
  <si>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</si>
  <si>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</si>
  <si>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</si>
  <si>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</si>
  <si>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</si>
  <si>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</si>
  <si>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</si>
  <si>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</si>
  <si>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</si>
  <si>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</si>
  <si>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</si>
  <si>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</si>
  <si>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</si>
  <si>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</si>
  <si>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</si>
  <si>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</si>
  <si>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</si>
  <si>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</si>
  <si>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</si>
  <si>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</si>
  <si>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</si>
  <si>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</si>
  <si>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</si>
  <si>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</si>
  <si>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</si>
  <si>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</si>
  <si>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</si>
  <si>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</si>
  <si>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</si>
  <si>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</si>
  <si>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</si>
  <si>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</si>
  <si>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</si>
  <si>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</si>
  <si>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</si>
  <si>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</si>
  <si>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</si>
  <si>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</si>
  <si>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</si>
  <si>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</si>
  <si>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</si>
  <si>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</si>
  <si>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</si>
  <si>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</si>
  <si>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</si>
  <si>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</si>
  <si>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</si>
  <si>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</si>
  <si>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</si>
  <si>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</si>
  <si>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</si>
  <si>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</si>
  <si>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</si>
  <si>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</si>
  <si>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</si>
  <si>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</si>
  <si>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</si>
  <si>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</si>
  <si>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</si>
  <si>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</si>
  <si>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</si>
  <si>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</si>
  <si>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</si>
  <si>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</si>
  <si>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</si>
  <si>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</si>
  <si>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</si>
  <si>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</si>
  <si>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</si>
  <si>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</si>
  <si>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</si>
  <si>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</si>
  <si>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</si>
  <si>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</si>
  <si>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</si>
  <si>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</si>
  <si>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</si>
  <si>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</si>
  <si>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</si>
  <si>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</si>
  <si>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</si>
  <si>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</si>
  <si>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</si>
  <si>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</si>
  <si>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</si>
  <si>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</si>
  <si>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</si>
  <si>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</si>
  <si>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</si>
  <si>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</si>
  <si>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</si>
  <si>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</si>
  <si>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</si>
  <si>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</si>
  <si>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</si>
  <si>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</si>
  <si>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</si>
  <si>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</si>
  <si>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</si>
  <si>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</si>
  <si>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</si>
  <si>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</si>
  <si>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</si>
  <si>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</si>
  <si>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</si>
  <si>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</si>
  <si>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</si>
  <si>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</si>
  <si>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</si>
  <si>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</si>
  <si>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</si>
  <si>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</si>
  <si>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</si>
  <si>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</si>
  <si>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</si>
  <si>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</si>
  <si>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</si>
  <si>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</si>
  <si>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</si>
  <si>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</si>
  <si>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</si>
  <si>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</si>
  <si>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</si>
  <si>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</si>
  <si>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</si>
  <si>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</si>
  <si>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</si>
  <si>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</si>
  <si>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</si>
  <si>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</si>
  <si>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</si>
  <si>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</si>
  <si>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</si>
  <si>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</si>
  <si>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</si>
  <si>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</si>
  <si>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</si>
  <si>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</si>
  <si>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</si>
  <si>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</si>
  <si>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</si>
  <si>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</si>
  <si>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</si>
  <si>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</si>
  <si>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</si>
  <si>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</si>
  <si>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</si>
  <si>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</si>
  <si>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</si>
  <si>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</si>
  <si>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</si>
  <si>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</si>
  <si>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</si>
  <si>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</si>
  <si>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</si>
  <si>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</si>
  <si>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</si>
  <si>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</si>
  <si>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</si>
  <si>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</si>
  <si>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</si>
  <si>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</si>
  <si>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</si>
  <si>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</si>
  <si>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</si>
  <si>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</si>
  <si>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</si>
  <si>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</si>
  <si>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</si>
  <si>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</si>
  <si>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</si>
  <si>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</si>
  <si>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</si>
  <si>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</si>
  <si>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</si>
  <si>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</si>
  <si>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</si>
  <si>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</si>
  <si>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</si>
  <si>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</si>
  <si>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</si>
  <si>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</si>
  <si>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</si>
  <si>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</si>
  <si>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</si>
  <si>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</si>
  <si>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</si>
  <si>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</si>
  <si>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</si>
  <si>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</si>
  <si>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</si>
  <si>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</si>
  <si>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</si>
  <si>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</si>
  <si>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</si>
  <si>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</si>
  <si>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</si>
  <si>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</si>
  <si>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</si>
  <si>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</si>
  <si>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</si>
  <si>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</si>
  <si>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</si>
  <si>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</si>
  <si>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</si>
  <si>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</si>
  <si>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</si>
  <si>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</si>
  <si>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</si>
  <si>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</si>
  <si>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</si>
  <si>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</si>
  <si>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</si>
  <si>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</si>
  <si>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</si>
  <si>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</si>
  <si>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</si>
  <si>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</si>
  <si>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</si>
  <si>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</si>
  <si>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</si>
  <si>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</si>
  <si>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</si>
  <si>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</si>
  <si>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</si>
  <si>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</si>
  <si>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</si>
  <si>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</si>
  <si>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</si>
  <si>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</si>
  <si>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</si>
  <si>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</si>
  <si>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</si>
  <si>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</si>
  <si>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</si>
  <si>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</si>
  <si>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</si>
  <si>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</si>
  <si>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</si>
  <si>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</si>
  <si>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</si>
  <si>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</si>
  <si>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</si>
  <si>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</si>
  <si>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</si>
  <si>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</si>
  <si>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</si>
  <si>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</si>
  <si>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</si>
  <si>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</si>
  <si>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</si>
  <si>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</si>
  <si>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</si>
  <si>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</si>
  <si>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</si>
  <si>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</si>
  <si>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</si>
  <si>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</si>
  <si>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</si>
  <si>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</si>
  <si>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</si>
  <si>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</si>
  <si>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</si>
  <si>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</si>
  <si>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</si>
  <si>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</si>
  <si>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</si>
  <si>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</si>
  <si>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</si>
  <si>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</si>
  <si>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</si>
  <si>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</si>
  <si>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</si>
  <si>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</si>
  <si>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</si>
  <si>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</si>
  <si>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</si>
  <si>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</si>
  <si>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</si>
  <si>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</si>
  <si>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</si>
  <si>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</si>
  <si>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</si>
  <si>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</si>
  <si>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</si>
  <si>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</si>
  <si>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</si>
  <si>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</si>
  <si>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</si>
  <si>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</si>
  <si>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</si>
  <si>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</si>
  <si>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</si>
  <si>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</si>
  <si>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</si>
  <si>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</si>
  <si>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</si>
  <si>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</si>
  <si>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</si>
  <si>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</si>
  <si>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</si>
  <si>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</si>
  <si>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</si>
  <si>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</si>
  <si>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</si>
  <si>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</si>
  <si>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</si>
  <si>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</si>
  <si>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</si>
  <si>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</si>
  <si>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</si>
  <si>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</si>
  <si>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</si>
  <si>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</si>
  <si>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</si>
  <si>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</si>
  <si>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</si>
  <si>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</si>
  <si>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</si>
  <si>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</si>
  <si>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</si>
  <si>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</si>
  <si>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</si>
  <si>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</si>
  <si>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</si>
  <si>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</si>
  <si>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</si>
  <si>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</si>
  <si>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</si>
  <si>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</si>
  <si>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</si>
  <si>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</si>
  <si>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</si>
  <si>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</si>
  <si>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</si>
  <si>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</si>
  <si>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</si>
  <si>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</si>
  <si>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</si>
  <si>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</si>
  <si>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</si>
  <si>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</si>
  <si>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</si>
  <si>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</si>
  <si>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</si>
  <si>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</si>
  <si>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</si>
  <si>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</si>
  <si>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</si>
  <si>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</si>
  <si>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</si>
  <si>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</si>
  <si>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</si>
  <si>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</si>
  <si>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</si>
  <si>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</si>
  <si>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</si>
  <si>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</si>
  <si>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</si>
  <si>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</si>
  <si>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</si>
  <si>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</si>
  <si>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</si>
  <si>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</si>
  <si>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</si>
  <si>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</si>
  <si>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</si>
  <si>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</si>
  <si>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</si>
  <si>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</si>
  <si>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</si>
  <si>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</si>
  <si>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</si>
  <si>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</si>
  <si>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</si>
  <si>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</si>
  <si>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</si>
  <si>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</si>
  <si>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</si>
  <si>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</si>
  <si>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</si>
  <si>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</si>
  <si>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</si>
  <si>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</si>
  <si>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</si>
  <si>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</si>
  <si>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</si>
  <si>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</si>
  <si>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</si>
  <si>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</si>
  <si>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</si>
  <si>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</si>
  <si>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</si>
  <si>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</si>
  <si>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</si>
  <si>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</si>
  <si>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</si>
  <si>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</si>
  <si>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</si>
  <si>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</si>
  <si>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</si>
  <si>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</si>
  <si>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</si>
  <si>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</si>
  <si>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</si>
  <si>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</si>
  <si>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</si>
  <si>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</si>
  <si>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</si>
  <si>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</si>
  <si>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</si>
  <si>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</si>
  <si>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</si>
  <si>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</si>
  <si>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</si>
  <si>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</si>
  <si>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</si>
  <si>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</si>
  <si>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</si>
  <si>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</si>
  <si>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</si>
  <si>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</si>
  <si>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</si>
  <si>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</si>
  <si>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</si>
  <si>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</si>
  <si>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</si>
  <si>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</si>
  <si>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</si>
  <si>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</si>
  <si>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</si>
  <si>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</si>
  <si>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</si>
  <si>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</si>
  <si>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</si>
  <si>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</si>
  <si>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</si>
  <si>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</si>
  <si>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</si>
  <si>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</si>
  <si>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</si>
  <si>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</si>
  <si>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</si>
  <si>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</si>
  <si>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</si>
  <si>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</si>
  <si>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</si>
  <si>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</si>
  <si>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</si>
  <si>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</si>
  <si>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</si>
  <si>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</si>
  <si>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</si>
  <si>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</si>
  <si>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</si>
  <si>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</si>
  <si>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</si>
  <si>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</si>
  <si>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</si>
  <si>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</si>
  <si>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</si>
  <si>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</si>
  <si>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</si>
  <si>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</si>
  <si>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</si>
  <si>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</si>
  <si>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</si>
  <si>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</si>
  <si>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</si>
  <si>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</si>
  <si>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</si>
  <si>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</si>
  <si>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</si>
  <si>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</si>
  <si>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</si>
  <si>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</si>
  <si>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</si>
  <si>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</si>
  <si>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</si>
  <si>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</si>
  <si>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</si>
  <si>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</si>
  <si>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</si>
  <si>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</si>
  <si>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</si>
  <si>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</si>
  <si>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</si>
  <si>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</si>
  <si>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</si>
  <si>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</si>
  <si>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</si>
  <si>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</si>
  <si>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</si>
  <si>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</si>
  <si>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</si>
  <si>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</si>
  <si>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</si>
  <si>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</si>
  <si>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</si>
  <si>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</si>
  <si>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</si>
  <si>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</si>
  <si>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</si>
  <si>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</si>
  <si>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</si>
  <si>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</si>
  <si>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</si>
  <si>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</si>
  <si>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</si>
  <si>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</si>
  <si>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</si>
  <si>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</si>
  <si>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</si>
  <si>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</si>
  <si>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</si>
  <si>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</si>
  <si>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</si>
  <si>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</si>
  <si>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</si>
  <si>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</si>
  <si>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</si>
  <si>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</si>
  <si>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</si>
  <si>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</si>
  <si>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</si>
  <si>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</si>
  <si>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</si>
  <si>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</si>
  <si>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</si>
  <si>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</si>
  <si>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</si>
  <si>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</si>
  <si>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</si>
  <si>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</si>
  <si>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</si>
  <si>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</si>
  <si>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</si>
  <si>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</si>
  <si>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</si>
  <si>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</si>
  <si>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</si>
  <si>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</si>
  <si>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</si>
  <si>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</si>
  <si>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</si>
  <si>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</si>
  <si>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</si>
  <si>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</si>
  <si>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</si>
  <si>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</si>
  <si>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</si>
  <si>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</si>
  <si>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</si>
  <si>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</si>
  <si>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</si>
  <si>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</si>
  <si>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</si>
  <si>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</si>
  <si>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</si>
  <si>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</si>
  <si>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</si>
  <si>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</si>
  <si>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</si>
  <si>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</si>
  <si>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</si>
  <si>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</si>
  <si>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</si>
  <si>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</si>
  <si>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</si>
  <si>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</si>
  <si>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</si>
  <si>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</si>
  <si>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</si>
  <si>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</si>
  <si>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</si>
  <si>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</si>
  <si>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</si>
  <si>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</si>
  <si>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</si>
  <si>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</si>
  <si>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</si>
  <si>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</si>
  <si>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</si>
  <si>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</si>
  <si>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</si>
  <si>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</si>
  <si>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</si>
  <si>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</si>
  <si>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</si>
  <si>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</si>
  <si>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</si>
  <si>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</si>
  <si>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</si>
  <si>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</si>
  <si>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</si>
  <si>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</si>
  <si>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</si>
  <si>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</si>
  <si>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</si>
  <si>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</si>
  <si>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</si>
  <si>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</si>
  <si>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</si>
  <si>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</si>
  <si>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</si>
  <si>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</si>
  <si>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</si>
  <si>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</si>
  <si>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</si>
  <si>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</si>
  <si>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</si>
  <si>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</si>
  <si>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</si>
  <si>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</si>
  <si>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</si>
  <si>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</si>
  <si>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</si>
  <si>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</si>
  <si>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</si>
  <si>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</si>
  <si>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</si>
  <si>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</si>
  <si>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</si>
  <si>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</si>
  <si>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</si>
  <si>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</si>
  <si>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</si>
  <si>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</si>
  <si>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</si>
  <si>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</si>
  <si>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</si>
  <si>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</si>
  <si>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</si>
  <si>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</si>
  <si>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</si>
  <si>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</si>
  <si>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</si>
  <si>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</si>
  <si>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</si>
  <si>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</si>
  <si>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</si>
  <si>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</si>
  <si>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</si>
  <si>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</si>
  <si>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</si>
  <si>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</si>
  <si>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</si>
  <si>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</si>
  <si>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</si>
  <si>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</si>
  <si>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</si>
  <si>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</si>
  <si>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</si>
  <si>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</si>
  <si>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</si>
  <si>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</si>
  <si>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</si>
  <si>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</si>
  <si>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</si>
  <si>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</si>
  <si>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</si>
  <si>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</si>
  <si>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</si>
  <si>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</si>
  <si>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</si>
  <si>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</si>
  <si>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</si>
  <si>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</si>
  <si>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</si>
  <si>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</si>
  <si>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</si>
  <si>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</si>
  <si>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</si>
  <si>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</si>
  <si>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</si>
  <si>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</si>
  <si>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</si>
  <si>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</si>
  <si>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</si>
  <si>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</si>
  <si>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</si>
  <si>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</si>
  <si>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</si>
  <si>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</si>
  <si>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</si>
  <si>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</si>
  <si>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</si>
  <si>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</si>
  <si>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</si>
  <si>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</si>
  <si>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</si>
  <si>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</si>
  <si>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</si>
  <si>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</si>
  <si>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</si>
  <si>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</si>
  <si>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</si>
  <si>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</si>
  <si>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</si>
  <si>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</si>
  <si>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</si>
  <si>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</si>
  <si>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</si>
  <si>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</si>
  <si>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</si>
  <si>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</si>
  <si>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</si>
  <si>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</si>
  <si>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</si>
  <si>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</si>
  <si>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</si>
  <si>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</si>
  <si>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</si>
  <si>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</si>
  <si>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</si>
  <si>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</si>
  <si>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</si>
  <si>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</si>
  <si>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</si>
  <si>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</si>
  <si>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</si>
  <si>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</si>
  <si>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</si>
  <si>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</si>
  <si>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</si>
  <si>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</si>
  <si>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</si>
  <si>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</si>
  <si>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</si>
  <si>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</si>
  <si>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</si>
  <si>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</si>
  <si>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</si>
  <si>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</si>
  <si>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</si>
  <si>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</si>
  <si>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</si>
  <si>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</si>
  <si>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</si>
  <si>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</si>
  <si>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</si>
  <si>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</si>
  <si>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</si>
  <si>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</si>
  <si>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</si>
  <si>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</si>
  <si>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</si>
  <si>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</si>
  <si>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</si>
  <si>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</si>
  <si>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</si>
  <si>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</si>
  <si>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</si>
  <si>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</si>
  <si>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</si>
  <si>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</si>
  <si>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</si>
  <si>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</si>
  <si>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</si>
  <si>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</si>
  <si>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</si>
  <si>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</si>
  <si>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</si>
  <si>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</si>
  <si>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</si>
  <si>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</si>
  <si>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</si>
  <si>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</si>
  <si>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</si>
  <si>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</si>
  <si>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</si>
  <si>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</si>
  <si>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</si>
  <si>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</si>
  <si>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</si>
  <si>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</si>
  <si>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</si>
  <si>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</si>
  <si>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</si>
  <si>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</si>
  <si>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</si>
  <si>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</si>
  <si>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</si>
  <si>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</si>
  <si>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</si>
  <si>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</si>
  <si>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</si>
  <si>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</si>
  <si>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</si>
  <si>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</si>
  <si>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</si>
  <si>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</si>
  <si>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</si>
  <si>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</si>
  <si>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</si>
  <si>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</si>
  <si>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</si>
  <si>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</si>
  <si>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</si>
  <si>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</si>
  <si>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</si>
  <si>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</si>
  <si>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</si>
  <si>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</si>
  <si>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</si>
  <si>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</si>
  <si>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</si>
  <si>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</si>
  <si>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</si>
  <si>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</si>
  <si>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</si>
  <si>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</si>
  <si>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</si>
  <si>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</si>
  <si>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</si>
  <si>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</si>
  <si>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</si>
  <si>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</si>
  <si>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</si>
  <si>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</si>
  <si>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</si>
  <si>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</si>
  <si>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</si>
  <si>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</si>
  <si>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</si>
  <si>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</si>
  <si>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</si>
  <si>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</si>
  <si>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</si>
  <si>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</si>
  <si>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</si>
  <si>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</si>
  <si>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</si>
  <si>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</si>
  <si>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</si>
  <si>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</si>
  <si>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</si>
  <si>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</si>
  <si>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</si>
  <si>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</si>
  <si>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</si>
  <si>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</si>
  <si>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</si>
  <si>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</si>
  <si>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</si>
  <si>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</si>
  <si>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</si>
  <si>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</si>
  <si>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</si>
  <si>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</si>
  <si>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</si>
  <si>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</si>
  <si>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</si>
  <si>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</si>
  <si>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</si>
  <si>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</si>
  <si>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</si>
  <si>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</si>
  <si>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</si>
  <si>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</si>
  <si>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</si>
  <si>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</si>
  <si>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</si>
  <si>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</si>
  <si>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</si>
  <si>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</si>
  <si>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</si>
  <si>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</si>
  <si>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</si>
  <si>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</si>
  <si>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</si>
  <si>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</si>
  <si>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</si>
  <si>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</si>
  <si>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</si>
  <si>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</si>
  <si>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</si>
  <si>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</si>
  <si>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</si>
  <si>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</si>
  <si>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</si>
  <si>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</si>
  <si>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</si>
  <si>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</si>
  <si>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</si>
  <si>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</si>
  <si>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</si>
  <si>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</si>
  <si>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</si>
  <si>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</si>
  <si>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</si>
  <si>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</si>
  <si>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</si>
  <si>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</si>
  <si>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</si>
  <si>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</si>
  <si>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</si>
  <si>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</si>
  <si>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</si>
  <si>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</si>
  <si>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</si>
  <si>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</si>
  <si>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</si>
  <si>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</si>
  <si>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</si>
  <si>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</si>
  <si>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</si>
  <si>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</si>
  <si>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</si>
  <si>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</si>
  <si>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</si>
  <si>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</si>
  <si>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</si>
  <si>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</si>
  <si>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</si>
  <si>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</si>
  <si>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</si>
  <si>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</si>
  <si>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</si>
  <si>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</si>
  <si>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</si>
  <si>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</si>
  <si>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</si>
  <si>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</si>
  <si>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</si>
  <si>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</si>
  <si>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</si>
  <si>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</si>
  <si>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</si>
  <si>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</si>
  <si>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</si>
  <si>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</si>
  <si>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</si>
  <si>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</si>
  <si>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</si>
  <si>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</si>
  <si>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</si>
  <si>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</si>
  <si>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</si>
  <si>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</si>
  <si>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</si>
  <si>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</si>
  <si>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</si>
  <si>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</si>
  <si>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</si>
  <si>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</si>
  <si>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</si>
  <si>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</si>
  <si>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</si>
  <si>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</si>
  <si>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</si>
  <si>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</si>
  <si>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</si>
  <si>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</si>
  <si>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</si>
  <si>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</si>
  <si>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</si>
  <si>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</si>
  <si>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</si>
  <si>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</si>
  <si>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</si>
  <si>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</si>
  <si>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</si>
  <si>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</si>
  <si>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</si>
  <si>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</si>
  <si>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</si>
  <si>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</si>
  <si>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</si>
  <si>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</si>
  <si>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</si>
  <si>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</si>
  <si>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</si>
  <si>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</si>
  <si>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</si>
  <si>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</si>
  <si>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</si>
  <si>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</si>
  <si>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</si>
  <si>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</si>
  <si>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</si>
  <si>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</si>
  <si>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</si>
  <si>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</si>
  <si>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</si>
  <si>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</si>
  <si>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</si>
  <si>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</si>
  <si>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</si>
  <si>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</si>
  <si>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</si>
  <si>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</si>
  <si>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</si>
  <si>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</si>
  <si>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</si>
  <si>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</si>
  <si>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</si>
  <si>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</si>
  <si>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</si>
  <si>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</si>
  <si>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</si>
  <si>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</si>
  <si>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</si>
  <si>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</si>
  <si>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</si>
  <si>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</si>
  <si>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</si>
  <si>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</si>
  <si>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</si>
  <si>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</si>
  <si>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</si>
  <si>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</si>
  <si>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</si>
  <si>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</si>
  <si>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</si>
  <si>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</si>
  <si>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</si>
  <si>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</si>
  <si>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</si>
  <si>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</si>
  <si>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</si>
  <si>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</si>
  <si>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</si>
  <si>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</si>
  <si>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</si>
  <si>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</si>
  <si>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</si>
  <si>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</si>
  <si>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</si>
  <si>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</si>
  <si>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</si>
  <si>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</si>
  <si>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</si>
  <si>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</si>
  <si>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</si>
  <si>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</si>
  <si>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</si>
  <si>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</si>
  <si>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</si>
  <si>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</si>
  <si>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</si>
  <si>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</si>
  <si>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</si>
  <si>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</si>
  <si>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</si>
  <si>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</si>
  <si>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</si>
  <si>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</si>
  <si>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</si>
  <si>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</si>
  <si>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</si>
  <si>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</si>
  <si>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</si>
  <si>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</si>
  <si>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</si>
  <si>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</si>
  <si>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</si>
  <si>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</si>
  <si>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</si>
  <si>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</si>
  <si>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</si>
  <si>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</si>
  <si>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</si>
  <si>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</si>
  <si>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</si>
  <si>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</si>
  <si>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</si>
  <si>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</si>
  <si>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</si>
  <si>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</si>
  <si>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</si>
  <si>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</si>
  <si>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</si>
  <si>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</si>
  <si>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</si>
  <si>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</si>
  <si>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</si>
  <si>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</si>
  <si>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</si>
  <si>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</si>
  <si>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</si>
  <si>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</si>
  <si>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</si>
  <si>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</si>
  <si>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</si>
  <si>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</si>
  <si>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</si>
  <si>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</si>
  <si>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</si>
  <si>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</si>
  <si>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</si>
  <si>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</si>
  <si>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</si>
  <si>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</si>
  <si>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</si>
  <si>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</si>
  <si>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</si>
  <si>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</si>
  <si>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</si>
  <si>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</si>
  <si>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</si>
  <si>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</si>
  <si>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</si>
  <si>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</si>
  <si>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</si>
  <si>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</si>
  <si>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</si>
  <si>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</si>
  <si>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</si>
  <si>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</si>
  <si>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</si>
  <si>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</si>
  <si>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</si>
  <si>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</si>
  <si>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</si>
  <si>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</si>
  <si>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</si>
  <si>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</si>
  <si>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</si>
  <si>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</si>
  <si>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</si>
  <si>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</si>
  <si>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</si>
  <si>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</si>
  <si>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</si>
  <si>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</si>
  <si>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</si>
  <si>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</si>
  <si>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</si>
  <si>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</si>
  <si>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</si>
  <si>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</si>
  <si>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</si>
  <si>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</si>
  <si>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</si>
  <si>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</si>
  <si>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</si>
  <si>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</si>
  <si>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</si>
  <si>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</si>
  <si>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</si>
  <si>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</si>
  <si>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</si>
  <si>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</si>
  <si>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</si>
  <si>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</si>
  <si>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</si>
  <si>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</si>
  <si>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</si>
  <si>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</si>
  <si>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</si>
  <si>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</si>
  <si>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</si>
  <si>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</si>
  <si>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</si>
  <si>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</si>
  <si>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</si>
  <si>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</si>
  <si>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</si>
  <si>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</si>
  <si>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</si>
  <si>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</si>
  <si>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</si>
  <si>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</si>
  <si>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</si>
  <si>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</si>
  <si>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</si>
  <si>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</si>
  <si>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</si>
  <si>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</si>
  <si>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</si>
  <si>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</si>
  <si>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</si>
  <si>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</si>
  <si>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</si>
  <si>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</si>
  <si>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</si>
  <si>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</si>
  <si>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</si>
  <si>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</si>
  <si>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</si>
  <si>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</si>
  <si>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</si>
  <si>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</si>
  <si>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</si>
  <si>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</si>
  <si>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</si>
  <si>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</si>
  <si>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</si>
  <si>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</si>
  <si>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</si>
  <si>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</si>
  <si>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</si>
  <si>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</si>
  <si>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</si>
  <si>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</si>
  <si>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</si>
  <si>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</si>
  <si>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</si>
  <si>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</si>
  <si>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</si>
  <si>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</si>
  <si>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</si>
  <si>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</si>
  <si>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</si>
  <si>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</si>
  <si>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</si>
  <si>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</si>
  <si>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</si>
  <si>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</si>
  <si>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</si>
  <si>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</si>
  <si>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</si>
  <si>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</si>
  <si>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</si>
  <si>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</si>
  <si>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</si>
  <si>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</si>
  <si>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</si>
  <si>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</si>
  <si>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</si>
  <si>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</si>
  <si>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</si>
  <si>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</si>
  <si>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</si>
  <si>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</si>
  <si>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</si>
  <si>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</si>
  <si>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</si>
  <si>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</si>
  <si>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</si>
  <si>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</si>
  <si>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</si>
  <si>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</si>
  <si>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</si>
  <si>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</si>
  <si>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</si>
  <si>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</si>
  <si>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</si>
  <si>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</si>
  <si>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</si>
  <si>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</si>
  <si>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</si>
  <si>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</si>
  <si>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</si>
  <si>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</si>
  <si>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</si>
  <si>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</si>
  <si>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</si>
  <si>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</si>
  <si>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</si>
  <si>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</si>
  <si>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</si>
  <si>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</si>
  <si>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</si>
  <si>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</si>
  <si>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</si>
  <si>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</si>
  <si>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</si>
  <si>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</si>
  <si>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</si>
  <si>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</si>
  <si>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</si>
  <si>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</si>
  <si>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</si>
  <si>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</si>
  <si>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</si>
  <si>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</si>
  <si>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</si>
  <si>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</si>
  <si>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</si>
  <si>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</si>
  <si>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</si>
  <si>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</si>
  <si>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</si>
  <si>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</si>
  <si>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</si>
  <si>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</si>
  <si>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</si>
  <si>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</si>
  <si>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</si>
  <si>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</si>
  <si>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</si>
  <si>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</si>
  <si>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</si>
  <si>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</si>
  <si>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</si>
  <si>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</si>
  <si>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</si>
  <si>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</si>
  <si>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</si>
  <si>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</si>
  <si>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</si>
  <si>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</si>
  <si>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</si>
  <si>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</si>
  <si>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</si>
  <si>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</si>
  <si>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</si>
  <si>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</si>
  <si>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</si>
  <si>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</si>
  <si>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</si>
  <si>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</si>
  <si>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</si>
  <si>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</si>
  <si>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</si>
  <si>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</si>
  <si>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</si>
  <si>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</si>
  <si>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</si>
  <si>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</si>
  <si>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</si>
  <si>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</si>
  <si>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</si>
  <si>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</si>
  <si>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</si>
  <si>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</si>
  <si>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</si>
  <si>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</si>
  <si>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</si>
  <si>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</si>
  <si>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</si>
  <si>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</si>
  <si>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</si>
  <si>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</si>
  <si>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</si>
  <si>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</si>
  <si>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</si>
  <si>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</si>
  <si>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</si>
  <si>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</si>
  <si>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</si>
  <si>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</si>
  <si>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</si>
  <si>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</si>
  <si>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</si>
  <si>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</si>
  <si>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</si>
  <si>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</si>
  <si>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</si>
  <si>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</si>
  <si>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</si>
  <si>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</si>
  <si>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</si>
  <si>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</si>
  <si>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</si>
  <si>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</si>
  <si>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</si>
  <si>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</si>
  <si>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</si>
  <si>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</si>
  <si>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</si>
  <si>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</si>
  <si>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</si>
  <si>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</si>
  <si>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</si>
  <si>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</si>
  <si>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</si>
  <si>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</si>
  <si>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</si>
  <si>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</si>
  <si>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</si>
  <si>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</si>
  <si>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</si>
  <si>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</si>
  <si>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</si>
  <si>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</si>
  <si>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</si>
  <si>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</si>
  <si>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</si>
  <si>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</si>
  <si>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</si>
  <si>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</si>
  <si>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</si>
  <si>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</si>
  <si>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</si>
  <si>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</si>
  <si>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</si>
  <si>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</si>
  <si>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</si>
  <si>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</si>
  <si>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</si>
  <si>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</si>
  <si>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</si>
  <si>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</si>
  <si>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</si>
  <si>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</si>
  <si>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</si>
  <si>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</si>
  <si>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</si>
  <si>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</si>
  <si>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</si>
  <si>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</si>
  <si>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</si>
  <si>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</si>
  <si>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</si>
  <si>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</si>
  <si>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</si>
  <si>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</si>
  <si>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</si>
  <si>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</si>
  <si>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</si>
  <si>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</si>
  <si>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</si>
  <si>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</si>
  <si>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</si>
  <si>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</si>
  <si>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</si>
  <si>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</si>
  <si>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</si>
  <si>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</si>
  <si>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</si>
  <si>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</si>
  <si>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</si>
  <si>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</si>
  <si>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</si>
  <si>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</si>
  <si>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</si>
  <si>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</si>
  <si>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</si>
  <si>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</si>
  <si>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</si>
  <si>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</si>
  <si>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</si>
  <si>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</si>
  <si>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</si>
  <si>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</si>
  <si>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</si>
  <si>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</si>
  <si>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</si>
  <si>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</si>
  <si>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</si>
  <si>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</si>
  <si>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</si>
  <si>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</si>
  <si>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</si>
  <si>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</si>
  <si>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</si>
  <si>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</si>
  <si>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</si>
  <si>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</si>
  <si>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</si>
  <si>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</si>
  <si>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</si>
  <si>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</si>
  <si>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</si>
  <si>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</si>
  <si>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</si>
  <si>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</si>
  <si>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</si>
  <si>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</si>
  <si>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</si>
  <si>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</si>
  <si>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</si>
  <si>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</si>
  <si>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</si>
  <si>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</si>
  <si>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</si>
  <si>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</si>
  <si>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</si>
  <si>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</si>
  <si>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</si>
  <si>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</si>
  <si>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</si>
  <si>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</si>
  <si>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</si>
  <si>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</si>
  <si>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</si>
  <si>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</si>
  <si>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</si>
  <si>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</si>
  <si>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</si>
  <si>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</si>
  <si>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</si>
  <si>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</si>
  <si>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</si>
  <si>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</si>
  <si>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</si>
  <si>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</si>
  <si>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</si>
  <si>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</si>
  <si>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</si>
  <si>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</si>
  <si>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</si>
  <si>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</si>
  <si>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</si>
  <si>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</si>
  <si>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</si>
  <si>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</si>
  <si>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</si>
  <si>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</si>
  <si>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</si>
  <si>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</si>
  <si>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</si>
  <si>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</si>
  <si>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</si>
  <si>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</si>
  <si>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</si>
  <si>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</si>
  <si>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</si>
  <si>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</si>
  <si>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</si>
  <si>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</si>
  <si>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</si>
  <si>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</si>
  <si>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</si>
  <si>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</si>
  <si>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</si>
  <si>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</si>
  <si>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</si>
  <si>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</si>
  <si>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</si>
  <si>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</si>
  <si>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</si>
  <si>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</si>
  <si>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</si>
  <si>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</si>
  <si>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</si>
  <si>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</si>
  <si>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</si>
  <si>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</si>
  <si>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</si>
  <si>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</si>
  <si>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</si>
  <si>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</si>
  <si>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</si>
  <si>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</si>
  <si>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</si>
  <si>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</si>
  <si>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</si>
  <si>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</si>
  <si>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</si>
  <si>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</si>
  <si>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</si>
  <si>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</si>
  <si>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</si>
  <si>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</si>
  <si>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</si>
  <si>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</si>
  <si>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</si>
  <si>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</si>
  <si>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</si>
  <si>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</si>
  <si>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</si>
  <si>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</si>
  <si>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</si>
  <si>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</si>
  <si>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</si>
  <si>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</si>
  <si>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</si>
  <si>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</si>
  <si>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</si>
  <si>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</si>
  <si>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</si>
  <si>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</si>
  <si>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</si>
  <si>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</si>
  <si>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</si>
  <si>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</si>
  <si>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</si>
  <si>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</si>
  <si>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</si>
  <si>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</si>
  <si>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</si>
  <si>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</si>
  <si>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</si>
  <si>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</si>
  <si>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</si>
  <si>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</si>
  <si>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</si>
  <si>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</si>
  <si>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</si>
  <si>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</si>
  <si>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</si>
  <si>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</si>
  <si>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</si>
  <si>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</si>
  <si>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</si>
  <si>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</si>
  <si>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</si>
  <si>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</si>
  <si>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</si>
  <si>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</si>
  <si>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</si>
  <si>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</si>
  <si>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</si>
  <si>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</si>
  <si>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</si>
  <si>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</si>
  <si>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</si>
  <si>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</si>
  <si>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</si>
  <si>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</si>
  <si>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</si>
  <si>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</si>
  <si>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</si>
  <si>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</si>
  <si>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</si>
  <si>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</si>
  <si>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</si>
  <si>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</si>
  <si>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</si>
  <si>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</si>
  <si>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</si>
  <si>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</si>
  <si>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</si>
  <si>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</si>
  <si>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</si>
  <si>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</si>
  <si>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</si>
  <si>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</si>
  <si>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</si>
  <si>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</si>
  <si>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</si>
  <si>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</si>
  <si>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</si>
  <si>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</si>
  <si>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</si>
  <si>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</si>
  <si>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</si>
  <si>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</si>
  <si>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</si>
  <si>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</si>
  <si>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</si>
  <si>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</si>
  <si>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</si>
  <si>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</si>
  <si>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</si>
  <si>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</si>
  <si>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</si>
  <si>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</si>
  <si>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</si>
  <si>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</si>
  <si>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</si>
  <si>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</si>
  <si>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</si>
  <si>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</si>
  <si>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</si>
  <si>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</si>
  <si>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</si>
  <si>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</si>
  <si>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</si>
  <si>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</si>
  <si>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</si>
  <si>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</si>
  <si>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</si>
  <si>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</si>
  <si>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</si>
  <si>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</si>
  <si>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</si>
  <si>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</si>
  <si>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</si>
  <si>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</si>
  <si>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</si>
  <si>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</si>
  <si>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</si>
  <si>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</si>
  <si>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</si>
  <si>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</si>
  <si>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</si>
  <si>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</si>
  <si>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</si>
  <si>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</si>
  <si>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</si>
  <si>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</si>
  <si>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</si>
  <si>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</si>
  <si>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</si>
  <si>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</si>
  <si>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</si>
  <si>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</si>
  <si>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</si>
  <si>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</si>
  <si>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</si>
  <si>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</si>
  <si>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</si>
  <si>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</si>
  <si>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</si>
  <si>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</si>
  <si>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</si>
  <si>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</si>
  <si>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</si>
  <si>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</si>
  <si>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</si>
  <si>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</si>
  <si>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</si>
  <si>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</si>
  <si>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</si>
  <si>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</si>
  <si>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</si>
  <si>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</si>
  <si>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</si>
  <si>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</si>
  <si>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</si>
  <si>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</si>
  <si>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</si>
  <si>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</si>
  <si>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</si>
  <si>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</si>
  <si>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</si>
  <si>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</si>
  <si>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</si>
  <si>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</si>
  <si>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</si>
  <si>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</si>
  <si>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</si>
  <si>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</si>
  <si>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</si>
  <si>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</si>
  <si>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</si>
  <si>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</si>
  <si>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</si>
  <si>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</si>
  <si>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</si>
  <si>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</si>
  <si>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</si>
  <si>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</si>
  <si>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</si>
  <si>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</si>
  <si>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</si>
  <si>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</si>
  <si>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</si>
  <si>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</si>
  <si>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</si>
  <si>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</si>
  <si>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</si>
  <si>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</si>
  <si>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</si>
  <si>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</si>
  <si>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</si>
  <si>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</si>
  <si>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</si>
  <si>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</si>
  <si>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</si>
  <si>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</si>
  <si>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</si>
  <si>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</si>
  <si>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</si>
  <si>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</si>
  <si>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</si>
  <si>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</si>
  <si>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</si>
  <si>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</si>
  <si>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</si>
  <si>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</si>
  <si>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</si>
  <si>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</si>
  <si>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</si>
  <si>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</si>
  <si>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</si>
  <si>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</si>
  <si>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</si>
  <si>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</si>
  <si>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</si>
  <si>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</si>
  <si>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</si>
  <si>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</si>
  <si>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</si>
  <si>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</si>
  <si>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</si>
  <si>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</si>
  <si>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</si>
  <si>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</si>
  <si>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</si>
  <si>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</si>
  <si>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</si>
  <si>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</si>
  <si>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</si>
  <si>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</si>
  <si>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</si>
  <si>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</si>
  <si>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</si>
  <si>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</si>
  <si>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</si>
  <si>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</si>
  <si>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</si>
  <si>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</si>
  <si>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</si>
  <si>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</si>
  <si>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</si>
  <si>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</si>
  <si>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</si>
  <si>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</si>
  <si>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</si>
  <si>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</si>
  <si>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</si>
  <si>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</si>
  <si>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</si>
  <si>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</si>
  <si>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</si>
  <si>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</si>
  <si>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</si>
  <si>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</si>
  <si>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</si>
  <si>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</si>
  <si>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</si>
  <si>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</si>
  <si>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</si>
  <si>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</si>
  <si>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</si>
  <si>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</si>
  <si>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</si>
  <si>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</si>
  <si>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</si>
  <si>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</si>
  <si>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</si>
  <si>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</si>
  <si>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</si>
  <si>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</si>
  <si>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</si>
  <si>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</si>
  <si>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</si>
  <si>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</si>
  <si>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</si>
  <si>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</si>
  <si>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</si>
  <si>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</si>
  <si>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</si>
  <si>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</si>
  <si>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</si>
  <si>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</si>
  <si>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</si>
  <si>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</si>
  <si>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</si>
  <si>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</si>
  <si>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</si>
  <si>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</si>
  <si>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</si>
  <si>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</si>
  <si>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</si>
  <si>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</si>
  <si>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</si>
  <si>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</si>
  <si>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</si>
  <si>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</si>
  <si>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</si>
  <si>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</si>
  <si>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</si>
  <si>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</si>
  <si>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</si>
  <si>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</si>
  <si>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</si>
  <si>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</si>
  <si>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</si>
  <si>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</si>
  <si>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</si>
  <si>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</si>
  <si>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</si>
  <si>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</si>
  <si>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</si>
  <si>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</si>
  <si>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</si>
  <si>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</si>
  <si>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</si>
  <si>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</si>
  <si>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</si>
  <si>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</si>
  <si>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</si>
  <si>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</si>
  <si>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</si>
  <si>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</si>
  <si>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</si>
  <si>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</si>
  <si>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</si>
  <si>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</si>
  <si>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</si>
  <si>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</si>
  <si>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</si>
  <si>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</si>
  <si>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</si>
  <si>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</si>
  <si>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</si>
  <si>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</si>
  <si>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</si>
  <si>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</si>
  <si>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</si>
  <si>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</si>
  <si>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</si>
  <si>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</si>
  <si>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</si>
  <si>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</si>
  <si>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</si>
  <si>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</si>
  <si>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</si>
  <si>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</si>
  <si>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</si>
  <si>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</si>
  <si>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</si>
  <si>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</si>
  <si>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</si>
  <si>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</si>
  <si>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</si>
  <si>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</si>
  <si>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</si>
  <si>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</si>
  <si>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</si>
  <si>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</si>
  <si>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</si>
  <si>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</si>
  <si>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</si>
  <si>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</si>
  <si>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</si>
  <si>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</si>
  <si>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</si>
  <si>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</si>
  <si>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</si>
  <si>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</si>
  <si>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</si>
  <si>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</si>
  <si>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</si>
  <si>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</si>
  <si>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</si>
  <si>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</si>
  <si>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</si>
  <si>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</si>
  <si>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</si>
  <si>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</si>
  <si>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</si>
  <si>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</si>
  <si>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</si>
  <si>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</si>
  <si>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</si>
  <si>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</si>
  <si>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</si>
  <si>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</si>
  <si>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</si>
  <si>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</si>
  <si>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</si>
  <si>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</si>
  <si>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</si>
  <si>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</si>
  <si>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</si>
  <si>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</si>
  <si>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</si>
  <si>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</si>
  <si>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</si>
  <si>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</si>
  <si>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</si>
  <si>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</si>
  <si>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</si>
  <si>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</si>
  <si>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</si>
  <si>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</si>
  <si>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</si>
  <si>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</si>
  <si>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</si>
  <si>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</si>
  <si>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</si>
  <si>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</si>
  <si>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</si>
  <si>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</si>
  <si>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</si>
  <si>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</si>
  <si>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</si>
  <si>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</si>
  <si>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</si>
  <si>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</si>
  <si>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</si>
  <si>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</si>
  <si>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</si>
  <si>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</si>
  <si>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</si>
  <si>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</si>
  <si>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</si>
  <si>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</si>
  <si>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</si>
  <si>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</si>
  <si>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</si>
  <si>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</si>
  <si>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</si>
  <si>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</si>
  <si>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</si>
  <si>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</si>
  <si>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</si>
  <si>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</si>
  <si>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</si>
  <si>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</si>
  <si>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</si>
  <si>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</si>
  <si>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</si>
  <si>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</si>
  <si>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</si>
  <si>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</si>
  <si>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</si>
  <si>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</si>
  <si>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</si>
  <si>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</si>
  <si>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</si>
  <si>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</si>
  <si>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</si>
  <si>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</si>
  <si>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</si>
  <si>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</si>
  <si>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</si>
  <si>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</si>
  <si>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</si>
  <si>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</si>
  <si>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</si>
  <si>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</si>
  <si>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</si>
  <si>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</si>
  <si>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</si>
  <si>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</si>
  <si>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</si>
  <si>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</si>
  <si>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</si>
  <si>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</si>
  <si>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</si>
  <si>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</si>
  <si>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</si>
  <si>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</si>
  <si>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</si>
  <si>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</si>
  <si>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</si>
  <si>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</si>
  <si>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</si>
  <si>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</si>
  <si>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</si>
  <si>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</si>
  <si>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</si>
  <si>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</si>
  <si>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</si>
  <si>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</si>
  <si>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</si>
  <si>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</si>
  <si>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</si>
  <si>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</si>
  <si>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</si>
  <si>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</si>
  <si>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</si>
  <si>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</si>
  <si>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</si>
  <si>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</si>
  <si>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</si>
  <si>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</si>
  <si>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</si>
  <si>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</si>
  <si>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</si>
  <si>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</si>
  <si>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</si>
  <si>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</si>
  <si>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</si>
  <si>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</si>
  <si>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</si>
  <si>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</si>
  <si>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</si>
  <si>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</si>
  <si>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</si>
  <si>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</si>
  <si>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</si>
  <si>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</si>
  <si>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</si>
  <si>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</si>
  <si>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</si>
  <si>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</si>
  <si>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</si>
  <si>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</si>
  <si>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</si>
  <si>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</si>
  <si>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</si>
  <si>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</si>
  <si>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</si>
  <si>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</si>
  <si>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</si>
  <si>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</si>
  <si>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</si>
  <si>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</si>
  <si>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</si>
  <si>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</si>
  <si>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</si>
  <si>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</si>
  <si>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</si>
  <si>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</si>
  <si>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</si>
  <si>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</si>
  <si>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</si>
  <si>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</si>
  <si>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</si>
  <si>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</si>
  <si>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</si>
  <si>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</si>
  <si>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</si>
  <si>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</si>
  <si>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</si>
  <si>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</si>
  <si>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</si>
  <si>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</si>
  <si>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</si>
  <si>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</si>
  <si>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</si>
  <si>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</si>
  <si>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</si>
  <si>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</si>
  <si>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</si>
  <si>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</si>
  <si>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</si>
  <si>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</si>
  <si>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</si>
  <si>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</si>
  <si>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</si>
  <si>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</si>
  <si>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</si>
  <si>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</si>
  <si>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</si>
  <si>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</si>
  <si>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</si>
  <si>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</si>
  <si>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</si>
  <si>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</si>
  <si>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</si>
  <si>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</si>
  <si>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</si>
  <si>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</si>
  <si>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</si>
  <si>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</si>
  <si>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</si>
  <si>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</si>
  <si>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</si>
  <si>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</si>
  <si>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</si>
  <si>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</si>
  <si>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</si>
  <si>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</si>
  <si>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</si>
  <si>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</si>
  <si>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</si>
  <si>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</si>
  <si>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</si>
  <si>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</si>
  <si>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</si>
  <si>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</si>
  <si>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</si>
  <si>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</si>
  <si>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</si>
  <si>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</si>
  <si>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</si>
  <si>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</si>
  <si>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</si>
  <si>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</si>
  <si>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</si>
  <si>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</si>
  <si>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</si>
  <si>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</si>
  <si>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</si>
  <si>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</si>
  <si>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</si>
  <si>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</si>
  <si>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</si>
  <si>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</si>
  <si>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</si>
  <si>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</si>
  <si>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</si>
  <si>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</si>
  <si>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</si>
  <si>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</si>
  <si>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</si>
  <si>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</si>
  <si>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</si>
  <si>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</si>
  <si>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</si>
  <si>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</si>
  <si>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</si>
  <si>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</si>
  <si>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</si>
  <si>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</si>
  <si>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</si>
  <si>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</si>
  <si>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</si>
  <si>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</si>
  <si>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</si>
  <si>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</si>
  <si>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</si>
  <si>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</si>
  <si>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</si>
  <si>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</si>
  <si>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</si>
  <si>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</si>
  <si>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</si>
  <si>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</si>
  <si>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</si>
  <si>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</si>
  <si>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</si>
  <si>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</si>
  <si>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</si>
  <si>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</si>
  <si>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</si>
  <si>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</si>
  <si>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</si>
  <si>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</si>
  <si>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</si>
  <si>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</si>
  <si>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</si>
  <si>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</si>
  <si>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</si>
  <si>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</si>
  <si>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</si>
  <si>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</si>
  <si>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</si>
  <si>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</si>
  <si>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</si>
  <si>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</si>
  <si>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</si>
  <si>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</si>
  <si>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</si>
  <si>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</si>
  <si>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</si>
  <si>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</si>
  <si>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</si>
  <si>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</si>
  <si>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</si>
  <si>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</si>
  <si>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</si>
  <si>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</si>
  <si>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</si>
  <si>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</si>
  <si>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</si>
  <si>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</si>
  <si>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</si>
  <si>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</si>
  <si>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</si>
  <si>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</si>
  <si>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</si>
  <si>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</si>
  <si>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</si>
  <si>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</si>
  <si>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</si>
  <si>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</si>
  <si>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</si>
  <si>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</si>
  <si>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</si>
  <si>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</si>
  <si>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</si>
  <si>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</si>
  <si>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</si>
  <si>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</si>
  <si>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</si>
  <si>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</si>
  <si>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</si>
  <si>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</si>
  <si>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</si>
  <si>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</si>
  <si>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</si>
  <si>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</si>
  <si>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</si>
  <si>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</si>
  <si>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</si>
  <si>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</si>
  <si>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</si>
  <si>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</si>
  <si>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</si>
  <si>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</si>
  <si>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</si>
  <si>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</si>
  <si>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</si>
  <si>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</si>
  <si>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</si>
  <si>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</si>
  <si>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</si>
  <si>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</si>
  <si>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</si>
  <si>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</si>
  <si>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</si>
  <si>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</si>
  <si>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</si>
  <si>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</si>
  <si>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</si>
  <si>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</si>
  <si>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</si>
  <si>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</si>
  <si>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</si>
  <si>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</si>
  <si>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</si>
  <si>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</si>
  <si>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</si>
  <si>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</si>
  <si>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</si>
  <si>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</si>
  <si>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</si>
  <si>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</si>
  <si>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</si>
  <si>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</si>
  <si>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</si>
  <si>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</si>
  <si>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</si>
  <si>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</si>
  <si>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</si>
  <si>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</si>
  <si>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</si>
  <si>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</si>
  <si>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</si>
  <si>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</si>
  <si>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</si>
  <si>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</si>
  <si>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</si>
  <si>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</si>
  <si>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</si>
  <si>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</si>
  <si>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</si>
  <si>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</si>
  <si>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</si>
  <si>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</si>
  <si>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</si>
  <si>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</si>
  <si>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</si>
  <si>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</si>
  <si>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</si>
  <si>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</si>
  <si>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</si>
  <si>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</si>
  <si>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</si>
  <si>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</si>
  <si>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</si>
  <si>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</si>
  <si>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</si>
  <si>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</si>
  <si>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</si>
  <si>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</si>
  <si>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</si>
  <si>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</si>
  <si>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</si>
  <si>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</si>
  <si>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</si>
  <si>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</si>
  <si>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</si>
  <si>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</si>
  <si>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</si>
  <si>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</si>
  <si>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</si>
  <si>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</si>
  <si>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</si>
  <si>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</si>
  <si>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</si>
  <si>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</si>
  <si>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</si>
  <si>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</si>
  <si>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</si>
  <si>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</si>
  <si>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</si>
  <si>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</si>
  <si>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</si>
  <si>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</si>
  <si>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</si>
  <si>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</si>
  <si>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</si>
  <si>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</si>
  <si>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</si>
  <si>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</si>
  <si>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</si>
  <si>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</si>
  <si>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</si>
  <si>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</si>
  <si>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</si>
  <si>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</si>
  <si>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</si>
  <si>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</si>
  <si>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</si>
  <si>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</si>
  <si>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</si>
  <si>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</si>
  <si>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</si>
  <si>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</si>
  <si>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</si>
  <si>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</si>
  <si>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</si>
  <si>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</si>
  <si>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</si>
  <si>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</si>
  <si>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</si>
  <si>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</si>
  <si>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</si>
  <si>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</si>
  <si>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</si>
  <si>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</si>
  <si>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</si>
  <si>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</si>
  <si>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</si>
  <si>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</si>
  <si>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</si>
  <si>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</si>
  <si>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</si>
  <si>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</si>
  <si>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</si>
  <si>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</si>
  <si>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</si>
  <si>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</si>
  <si>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</si>
  <si>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</si>
  <si>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</si>
  <si>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</si>
  <si>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</si>
  <si>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</si>
  <si>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</si>
  <si>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</si>
  <si>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</si>
  <si>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</si>
  <si>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</si>
  <si>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</si>
  <si>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</si>
  <si>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</si>
  <si>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</si>
  <si>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</si>
  <si>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</si>
  <si>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</si>
  <si>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</si>
  <si>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</si>
  <si>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</si>
  <si>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</si>
  <si>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</si>
  <si>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</si>
  <si>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</si>
  <si>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</si>
  <si>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</si>
  <si>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</si>
  <si>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</si>
  <si>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</si>
  <si>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</si>
  <si>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</si>
  <si>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</si>
  <si>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</si>
  <si>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</si>
  <si>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</si>
  <si>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</si>
  <si>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</si>
  <si>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</si>
  <si>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</si>
  <si>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</si>
  <si>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</si>
  <si>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</si>
  <si>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</si>
  <si>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</si>
  <si>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</si>
  <si>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</si>
  <si>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</si>
  <si>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</si>
  <si>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</si>
  <si>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</si>
  <si>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</si>
  <si>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</si>
  <si>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</si>
  <si>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</si>
  <si>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</si>
  <si>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</si>
  <si>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</si>
  <si>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</si>
  <si>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</si>
  <si>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</si>
  <si>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</si>
  <si>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</si>
  <si>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</si>
  <si>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</si>
  <si>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</si>
  <si>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</si>
  <si>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</si>
  <si>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</si>
  <si>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</si>
  <si>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</si>
  <si>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</si>
  <si>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</si>
  <si>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</si>
  <si>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</si>
  <si>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</si>
  <si>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</si>
  <si>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</si>
  <si>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</si>
  <si>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</si>
  <si>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</si>
  <si>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</si>
  <si>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</si>
  <si>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</si>
  <si>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</si>
  <si>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</si>
  <si>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</si>
  <si>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</si>
  <si>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</si>
  <si>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</si>
  <si>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</si>
  <si>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</si>
  <si>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</si>
  <si>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</si>
  <si>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</si>
  <si>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</si>
  <si>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</si>
  <si>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</si>
  <si>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</si>
  <si>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</si>
  <si>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</si>
  <si>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</si>
  <si>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</si>
  <si>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</si>
  <si>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</si>
  <si>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</si>
  <si>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</si>
  <si>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</si>
  <si>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</si>
  <si>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</si>
  <si>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</si>
  <si>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</si>
  <si>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</si>
  <si>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</si>
  <si>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</si>
  <si>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</si>
  <si>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</si>
  <si>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</si>
  <si>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</si>
  <si>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</si>
  <si>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</si>
  <si>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</si>
  <si>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</si>
  <si>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</si>
  <si>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</si>
  <si>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</si>
  <si>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</si>
  <si>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</si>
  <si>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</si>
  <si>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</si>
  <si>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</si>
  <si>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</si>
  <si>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</si>
  <si>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</si>
  <si>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</si>
  <si>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</si>
  <si>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</si>
  <si>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</si>
  <si>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</si>
  <si>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</si>
  <si>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</si>
  <si>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</si>
  <si>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</si>
  <si>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</si>
  <si>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</si>
  <si>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</si>
  <si>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</si>
  <si>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</si>
  <si>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</si>
  <si>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</si>
  <si>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</si>
  <si>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</si>
  <si>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</si>
  <si>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</si>
  <si>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</si>
  <si>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</si>
  <si>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</si>
  <si>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</si>
  <si>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</si>
  <si>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</si>
  <si>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</si>
  <si>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</si>
  <si>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</si>
  <si>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</si>
  <si>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</si>
  <si>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</si>
  <si>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</si>
  <si>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</si>
  <si>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</si>
  <si>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</si>
  <si>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</si>
  <si>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</si>
  <si>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</si>
  <si>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</si>
  <si>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</si>
  <si>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</si>
  <si>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</si>
  <si>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</si>
  <si>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</si>
  <si>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</si>
  <si>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</si>
  <si>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</si>
  <si>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</si>
  <si>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</si>
  <si>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</si>
  <si>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</si>
  <si>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</si>
  <si>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</si>
  <si>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</si>
  <si>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</si>
  <si>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</si>
  <si>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</si>
  <si>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</si>
  <si>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</si>
  <si>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</si>
  <si>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</si>
  <si>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</si>
  <si>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</si>
  <si>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</si>
  <si>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</si>
  <si>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</si>
  <si>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</si>
  <si>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</si>
  <si>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</si>
  <si>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</si>
  <si>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</si>
  <si>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</si>
  <si>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</si>
  <si>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</si>
  <si>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</si>
  <si>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</si>
  <si>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</si>
  <si>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</si>
  <si>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</si>
  <si>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</si>
  <si>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</si>
  <si>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</si>
  <si>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</si>
  <si>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</si>
  <si>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</si>
  <si>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</si>
  <si>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</si>
  <si>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</si>
  <si>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</si>
  <si>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</si>
  <si>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</si>
  <si>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</si>
  <si>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</si>
  <si>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</si>
  <si>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</si>
  <si>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</si>
  <si>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</si>
  <si>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</si>
  <si>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</si>
  <si>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</si>
  <si>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</si>
  <si>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</si>
  <si>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</si>
  <si>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</si>
  <si>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</si>
  <si>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</si>
  <si>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</si>
  <si>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</si>
  <si>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</si>
  <si>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</si>
  <si>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</si>
  <si>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</si>
  <si>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</si>
  <si>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</si>
  <si>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</si>
  <si>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</si>
  <si>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</si>
  <si>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</si>
  <si>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</si>
  <si>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</si>
  <si>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</si>
  <si>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</si>
  <si>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</si>
  <si>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</si>
  <si>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</si>
  <si>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</si>
  <si>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</si>
  <si>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</si>
  <si>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</si>
  <si>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</si>
  <si>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</si>
  <si>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</si>
  <si>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</si>
  <si>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</si>
  <si>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</si>
  <si>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</si>
  <si>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</si>
  <si>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</si>
  <si>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</si>
  <si>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</si>
  <si>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</si>
  <si>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</si>
  <si>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</si>
  <si>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</si>
  <si>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</si>
  <si>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</si>
  <si>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</si>
  <si>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</si>
  <si>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</si>
  <si>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</si>
  <si>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</si>
  <si>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</si>
  <si>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</si>
  <si>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</si>
  <si>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</si>
  <si>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</si>
  <si>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</si>
  <si>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</si>
  <si>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</si>
  <si>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</si>
  <si>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</si>
  <si>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</si>
  <si>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</si>
  <si>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</si>
  <si>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</si>
  <si>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</si>
  <si>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</si>
  <si>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</si>
  <si>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</si>
  <si>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</si>
  <si>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</si>
  <si>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</si>
  <si>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</si>
  <si>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</si>
  <si>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</si>
  <si>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</si>
  <si>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</si>
  <si>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</si>
  <si>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</si>
  <si>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</si>
  <si>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</si>
  <si>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</si>
  <si>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</si>
  <si>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</si>
  <si>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</si>
  <si>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</si>
  <si>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</si>
  <si>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</si>
  <si>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</si>
  <si>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</si>
  <si>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</si>
  <si>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</si>
  <si>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</si>
  <si>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</si>
  <si>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</si>
  <si>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</si>
  <si>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</si>
  <si>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</si>
  <si>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</si>
  <si>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</si>
  <si>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</si>
  <si>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</si>
  <si>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</si>
  <si>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</si>
  <si>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</si>
  <si>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</si>
  <si>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</si>
  <si>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</si>
  <si>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</si>
  <si>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</si>
  <si>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</si>
  <si>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</si>
  <si>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</si>
  <si>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</si>
  <si>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</si>
  <si>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</si>
  <si>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</si>
  <si>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</si>
  <si>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</si>
  <si>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</si>
  <si>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</si>
  <si>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</si>
  <si>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</si>
  <si>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</si>
  <si>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</si>
  <si>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</si>
  <si>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</si>
  <si>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</si>
  <si>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</si>
  <si>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</si>
  <si>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</si>
  <si>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</si>
  <si>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</si>
  <si>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</si>
  <si>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</si>
  <si>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</si>
  <si>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</si>
  <si>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</si>
  <si>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</si>
  <si>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</si>
  <si>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</si>
  <si>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</si>
  <si>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</si>
  <si>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</si>
  <si>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</si>
  <si>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</si>
  <si>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</si>
  <si>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</si>
  <si>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</si>
  <si>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</si>
  <si>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</si>
  <si>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</si>
  <si>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</si>
  <si>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</si>
  <si>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</si>
  <si>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</si>
  <si>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</si>
  <si>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</si>
  <si>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</si>
  <si>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</si>
  <si>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</si>
  <si>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</si>
  <si>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</si>
  <si>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</si>
  <si>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</si>
  <si>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</si>
  <si>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</si>
  <si>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</si>
  <si>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</si>
  <si>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</si>
  <si>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</si>
  <si>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</si>
  <si>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</si>
  <si>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</si>
  <si>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</si>
  <si>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</si>
  <si>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</si>
  <si>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</si>
  <si>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</si>
  <si>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</si>
  <si>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</si>
  <si>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</si>
  <si>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</si>
  <si>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</si>
  <si>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</si>
  <si>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</si>
  <si>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</si>
  <si>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</si>
  <si>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</si>
  <si>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</si>
  <si>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</si>
  <si>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</si>
  <si>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</si>
  <si>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</si>
  <si>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</si>
  <si>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</si>
  <si>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</si>
  <si>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</si>
  <si>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</si>
  <si>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</si>
  <si>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</si>
  <si>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</si>
  <si>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</si>
  <si>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</si>
  <si>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</si>
  <si>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</si>
  <si>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</si>
  <si>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</si>
  <si>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</si>
  <si>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</si>
  <si>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</si>
  <si>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</si>
  <si>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</si>
  <si>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</si>
  <si>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</si>
  <si>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</si>
  <si>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</si>
  <si>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</si>
  <si>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</si>
  <si>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</si>
  <si>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</si>
  <si>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</si>
  <si>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</si>
  <si>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</si>
  <si>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</si>
  <si>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</si>
  <si>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</si>
  <si>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</si>
  <si>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</si>
  <si>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</si>
  <si>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</si>
  <si>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</si>
  <si>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</si>
  <si>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</si>
  <si>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</si>
  <si>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</si>
  <si>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</si>
  <si>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</si>
  <si>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</si>
  <si>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</si>
  <si>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</si>
  <si>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</si>
  <si>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</si>
  <si>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</si>
  <si>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</si>
  <si>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</si>
  <si>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</si>
  <si>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</si>
  <si>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</si>
  <si>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</si>
  <si>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</si>
  <si>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</si>
  <si>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</si>
  <si>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</si>
  <si>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</si>
  <si>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</si>
  <si>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</si>
  <si>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</si>
  <si>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</si>
  <si>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</si>
  <si>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</si>
  <si>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</si>
  <si>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</si>
  <si>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</si>
  <si>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</si>
  <si>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</si>
  <si>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</si>
  <si>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</si>
  <si>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</si>
  <si>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</si>
  <si>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</si>
  <si>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</si>
  <si>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</si>
  <si>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</si>
  <si>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</si>
  <si>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</si>
  <si>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</si>
  <si>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</si>
  <si>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</si>
  <si>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</si>
  <si>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</si>
  <si>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</si>
  <si>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</si>
  <si>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</si>
  <si>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</si>
  <si>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</si>
  <si>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</si>
  <si>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</si>
  <si>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</si>
  <si>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</si>
  <si>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</si>
  <si>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</si>
  <si>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</si>
  <si>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</si>
  <si>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</si>
  <si>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</si>
  <si>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</si>
  <si>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</si>
  <si>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</si>
  <si>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</si>
  <si>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</si>
  <si>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</si>
  <si>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</si>
  <si>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</si>
  <si>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</si>
  <si>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</si>
  <si>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</si>
  <si>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</si>
  <si>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</si>
  <si>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</si>
  <si>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</si>
  <si>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</si>
  <si>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</si>
  <si>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</si>
  <si>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</si>
  <si>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</si>
  <si>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</si>
  <si>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</si>
  <si>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</si>
  <si>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</si>
  <si>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</si>
  <si>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</si>
  <si>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</si>
  <si>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</si>
  <si>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</si>
  <si>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</si>
  <si>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</si>
  <si>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</si>
  <si>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</si>
  <si>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</si>
  <si>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</si>
  <si>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</si>
  <si>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</si>
  <si>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</si>
  <si>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</si>
  <si>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</si>
  <si>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</si>
  <si>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</si>
  <si>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</si>
  <si>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</si>
  <si>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</si>
  <si>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</si>
  <si>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</si>
  <si>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</si>
  <si>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</si>
  <si>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</si>
  <si>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</si>
  <si>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</si>
  <si>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</si>
  <si>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</si>
  <si>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</si>
  <si>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</si>
  <si>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</si>
  <si>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</si>
  <si>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</si>
  <si>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</si>
  <si>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</si>
  <si>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</si>
  <si>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</si>
  <si>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</si>
  <si>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</si>
  <si>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</si>
  <si>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</si>
  <si>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</si>
  <si>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</si>
  <si>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</si>
  <si>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</si>
  <si>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</si>
  <si>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</si>
  <si>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</si>
  <si>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</si>
  <si>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</si>
  <si>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</si>
  <si>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</si>
  <si>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</si>
  <si>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</si>
  <si>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</si>
  <si>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</si>
  <si>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</si>
  <si>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</si>
  <si>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</si>
  <si>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</si>
  <si>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</si>
  <si>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</si>
  <si>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</si>
  <si>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</si>
  <si>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</si>
  <si>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</si>
  <si>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</si>
  <si>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</si>
  <si>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</si>
  <si>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</si>
  <si>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</si>
  <si>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</si>
  <si>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</si>
  <si>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</si>
  <si>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</si>
  <si>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</si>
  <si>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</si>
  <si>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</si>
  <si>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</si>
  <si>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</si>
  <si>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</si>
  <si>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</si>
  <si>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</si>
  <si>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</si>
  <si>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</si>
  <si>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</si>
  <si>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</si>
  <si>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</si>
  <si>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</si>
  <si>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</si>
  <si>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</si>
  <si>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</si>
  <si>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</si>
  <si>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</si>
  <si>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</si>
  <si>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</si>
  <si>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</si>
  <si>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</si>
  <si>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</si>
  <si>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</si>
  <si>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</si>
  <si>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</si>
  <si>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</si>
  <si>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</si>
  <si>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</si>
  <si>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</si>
  <si>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</si>
  <si>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</si>
  <si>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</si>
  <si>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</si>
  <si>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</si>
  <si>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</si>
  <si>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</si>
  <si>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</si>
  <si>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</si>
  <si>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</si>
  <si>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</si>
  <si>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</si>
  <si>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</si>
  <si>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</si>
  <si>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</si>
  <si>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</si>
  <si>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</si>
  <si>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</si>
  <si>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</si>
  <si>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</si>
  <si>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</si>
  <si>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</si>
  <si>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</si>
  <si>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</si>
  <si>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</si>
  <si>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</si>
  <si>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</si>
  <si>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</si>
  <si>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</si>
  <si>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</si>
  <si>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</si>
  <si>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</si>
  <si>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</si>
  <si>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</si>
  <si>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</si>
  <si>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</si>
  <si>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</si>
  <si>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</si>
  <si>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</si>
  <si>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</si>
  <si>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</si>
  <si>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</si>
  <si>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</si>
  <si>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</si>
  <si>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</si>
  <si>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</si>
  <si>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</si>
  <si>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</si>
  <si>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</si>
  <si>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</si>
  <si>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</si>
  <si>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</si>
  <si>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</si>
  <si>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</si>
  <si>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</si>
  <si>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</si>
  <si>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</si>
  <si>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</si>
  <si>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</si>
  <si>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</si>
  <si>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</si>
  <si>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</si>
  <si>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</si>
  <si>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</si>
  <si>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</si>
  <si>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</si>
  <si>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</si>
  <si>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</si>
  <si>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</si>
  <si>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</si>
  <si>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</si>
  <si>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</si>
  <si>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</si>
  <si>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</si>
  <si>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</si>
  <si>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</si>
  <si>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</si>
  <si>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</si>
  <si>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</si>
  <si>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</si>
  <si>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</si>
  <si>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</si>
  <si>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</si>
  <si>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</si>
  <si>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</si>
  <si>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</si>
  <si>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</si>
  <si>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</si>
  <si>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</si>
  <si>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</si>
  <si>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</si>
  <si>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</si>
  <si>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</si>
  <si>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</si>
  <si>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</si>
  <si>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</si>
  <si>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</si>
  <si>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</si>
  <si>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</si>
  <si>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</si>
  <si>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</si>
  <si>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</si>
  <si>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</si>
  <si>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</si>
  <si>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</si>
  <si>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</si>
  <si>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</si>
  <si>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</si>
  <si>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</si>
  <si>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</si>
  <si>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</si>
  <si>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</si>
  <si>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</si>
  <si>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</si>
  <si>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</si>
  <si>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</si>
  <si>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</si>
  <si>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</si>
  <si>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</si>
  <si>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</si>
  <si>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</si>
  <si>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</si>
  <si>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</si>
  <si>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</si>
  <si>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</si>
  <si>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</si>
  <si>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</si>
  <si>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</si>
  <si>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</si>
  <si>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</si>
  <si>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</si>
  <si>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</si>
  <si>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</si>
  <si>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</si>
  <si>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</si>
  <si>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</si>
  <si>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</si>
  <si>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</si>
  <si>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</si>
  <si>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</si>
  <si>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</si>
  <si>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</si>
  <si>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</si>
  <si>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</si>
  <si>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</si>
  <si>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</si>
  <si>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</si>
  <si>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</si>
  <si>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</si>
  <si>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</si>
  <si>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</si>
  <si>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</si>
  <si>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</si>
  <si>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</si>
  <si>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</si>
  <si>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</si>
  <si>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</si>
  <si>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</si>
  <si>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</si>
  <si>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</si>
  <si>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</si>
  <si>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</si>
  <si>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</si>
  <si>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</si>
  <si>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</si>
  <si>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</si>
  <si>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</si>
  <si>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</si>
  <si>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</si>
  <si>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</si>
  <si>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</si>
  <si>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</si>
  <si>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</si>
  <si>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</si>
  <si>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</si>
  <si>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</si>
  <si>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</si>
  <si>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</si>
  <si>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</si>
  <si>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</si>
  <si>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</si>
  <si>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</si>
  <si>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</si>
  <si>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</si>
  <si>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</si>
  <si>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</si>
  <si>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</si>
  <si>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</si>
  <si>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</si>
  <si>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</si>
  <si>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</si>
  <si>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</si>
  <si>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</si>
  <si>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</si>
  <si>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</si>
  <si>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</si>
  <si>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</si>
  <si>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</si>
  <si>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</si>
  <si>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</si>
  <si>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</si>
  <si>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</si>
  <si>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</si>
  <si>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</si>
  <si>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</si>
  <si>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</si>
  <si>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</si>
  <si>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</si>
  <si>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</si>
  <si>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</si>
  <si>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</si>
  <si>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</si>
  <si>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</si>
  <si>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</si>
  <si>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</si>
  <si>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</si>
  <si>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</si>
  <si>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</si>
  <si>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</si>
  <si>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</si>
  <si>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</si>
  <si>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</si>
  <si>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</si>
  <si>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</si>
  <si>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</si>
  <si>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</si>
  <si>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</si>
  <si>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</si>
  <si>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</si>
  <si>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</si>
  <si>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</si>
  <si>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</si>
  <si>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</si>
  <si>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</si>
  <si>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</si>
  <si>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</si>
  <si>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</si>
  <si>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</si>
  <si>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</si>
  <si>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</si>
  <si>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</si>
  <si>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</si>
  <si>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</si>
  <si>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</si>
  <si>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</si>
  <si>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</si>
  <si>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</si>
  <si>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</si>
  <si>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</si>
  <si>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</si>
  <si>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</si>
  <si>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</si>
  <si>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</si>
  <si>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</si>
  <si>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</si>
  <si>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</si>
  <si>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</si>
  <si>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</si>
  <si>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</si>
  <si>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</si>
  <si>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</si>
  <si>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</si>
  <si>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</si>
  <si>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</si>
  <si>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</si>
  <si>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</si>
  <si>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</si>
  <si>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</si>
  <si>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</si>
  <si>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</si>
  <si>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</si>
  <si>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</si>
  <si>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</si>
  <si>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</si>
  <si>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</si>
  <si>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</si>
  <si>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</si>
  <si>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</si>
  <si>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</si>
  <si>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</si>
  <si>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</si>
  <si>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</si>
  <si>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</si>
  <si>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</si>
  <si>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</si>
  <si>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</si>
  <si>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</si>
  <si>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</si>
  <si>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</si>
  <si>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</si>
  <si>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</si>
  <si>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</si>
  <si>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</si>
  <si>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</si>
  <si>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</si>
  <si>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</si>
  <si>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</si>
  <si>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</si>
  <si>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</si>
  <si>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</si>
  <si>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</si>
  <si>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</si>
  <si>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</si>
  <si>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</si>
  <si>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</si>
  <si>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</si>
  <si>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</si>
  <si>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</si>
  <si>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</si>
  <si>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</si>
  <si>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</si>
  <si>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</si>
  <si>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</si>
  <si>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</si>
  <si>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</si>
  <si>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</si>
  <si>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</si>
  <si>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</si>
  <si>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</si>
  <si>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</si>
  <si>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</si>
  <si>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</si>
  <si>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</si>
  <si>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</si>
  <si>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</si>
  <si>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</si>
  <si>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</si>
  <si>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</si>
  <si>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</si>
  <si>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</si>
  <si>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</si>
  <si>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</si>
  <si>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</si>
  <si>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</si>
  <si>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</si>
  <si>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</si>
  <si>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</si>
  <si>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</si>
  <si>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</si>
  <si>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</si>
  <si>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</si>
  <si>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</si>
  <si>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</si>
  <si>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</si>
  <si>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</si>
  <si>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</si>
  <si>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</si>
  <si>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</si>
  <si>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</si>
  <si>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</si>
  <si>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</si>
  <si>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</si>
  <si>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</si>
  <si>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</si>
  <si>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</si>
  <si>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</si>
  <si>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</si>
  <si>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</si>
  <si>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</si>
  <si>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</si>
  <si>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</si>
  <si>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</si>
  <si>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</si>
  <si>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</si>
  <si>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</si>
  <si>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</si>
  <si>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</si>
  <si>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</si>
  <si>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</si>
  <si>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</si>
  <si>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</si>
  <si>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</si>
  <si>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</si>
  <si>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</si>
  <si>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</si>
  <si>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</si>
  <si>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</si>
  <si>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</si>
  <si>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</si>
  <si>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</si>
  <si>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</si>
  <si>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</si>
  <si>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</si>
  <si>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</si>
  <si>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</si>
  <si>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</si>
  <si>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</si>
  <si>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</si>
  <si>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</si>
  <si>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</si>
  <si>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</si>
  <si>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</si>
  <si>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</si>
  <si>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</si>
  <si>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</si>
  <si>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</si>
  <si>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</si>
  <si>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</si>
  <si>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</si>
  <si>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</si>
  <si>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</si>
  <si>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</si>
  <si>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</si>
  <si>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</si>
  <si>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</si>
  <si>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</si>
  <si>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</si>
  <si>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</si>
  <si>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</si>
  <si>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</si>
  <si>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</si>
  <si>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</si>
  <si>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</si>
  <si>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</si>
  <si>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</si>
  <si>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</si>
  <si>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</si>
  <si>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</si>
  <si>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</si>
  <si>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</si>
  <si>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</si>
  <si>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</si>
  <si>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</si>
  <si>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</si>
  <si>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</si>
  <si>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</si>
  <si>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</si>
  <si>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</si>
  <si>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</si>
  <si>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</si>
  <si>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</si>
  <si>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</si>
  <si>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</si>
  <si>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</si>
  <si>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</si>
  <si>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</si>
  <si>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</si>
  <si>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</si>
  <si>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</si>
  <si>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</si>
  <si>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</si>
  <si>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</si>
  <si>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</si>
  <si>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</si>
  <si>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</si>
  <si>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</si>
  <si>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</si>
  <si>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</si>
  <si>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</si>
  <si>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</si>
  <si>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</si>
  <si>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</si>
  <si>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</si>
  <si>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</si>
  <si>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</si>
  <si>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</si>
  <si>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</si>
  <si>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</si>
  <si>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</si>
  <si>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</si>
  <si>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</si>
  <si>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</si>
  <si>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</si>
  <si>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</si>
  <si>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</si>
  <si>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</si>
  <si>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</si>
  <si>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</si>
  <si>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</si>
  <si>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</si>
  <si>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</si>
  <si>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</si>
  <si>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</si>
  <si>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</si>
  <si>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</si>
  <si>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</si>
  <si>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</si>
  <si>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</si>
  <si>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</si>
  <si>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</si>
  <si>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</si>
  <si>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</si>
  <si>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</si>
  <si>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</si>
  <si>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</si>
  <si>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</si>
  <si>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</si>
  <si>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</si>
  <si>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</si>
  <si>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</si>
  <si>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</si>
  <si>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</si>
  <si>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</si>
  <si>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</si>
  <si>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</si>
  <si>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</si>
  <si>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</si>
  <si>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</si>
  <si>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</si>
  <si>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</si>
  <si>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</si>
  <si>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</si>
  <si>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</si>
  <si>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</si>
  <si>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</si>
  <si>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</si>
  <si>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</si>
  <si>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</si>
  <si>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</si>
  <si>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</si>
  <si>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</si>
  <si>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</si>
  <si>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</si>
  <si>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</si>
  <si>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</si>
  <si>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</si>
  <si>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</si>
  <si>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</si>
  <si>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</si>
  <si>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</si>
  <si>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</si>
  <si>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</si>
  <si>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</si>
  <si>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</si>
  <si>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</si>
  <si>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</si>
  <si>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</si>
  <si>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</si>
  <si>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</si>
  <si>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</si>
  <si>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</si>
  <si>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</si>
  <si>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</si>
  <si>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</si>
  <si>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</si>
  <si>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</si>
  <si>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</si>
  <si>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</si>
  <si>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</si>
  <si>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</si>
  <si>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</si>
  <si>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</si>
  <si>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</si>
  <si>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</si>
  <si>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</si>
  <si>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</si>
  <si>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</si>
  <si>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</si>
  <si>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</si>
  <si>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</si>
  <si>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</si>
  <si>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</si>
  <si>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</si>
  <si>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</si>
  <si>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</si>
  <si>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</si>
  <si>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</si>
  <si>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</si>
  <si>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</si>
  <si>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</si>
  <si>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</si>
  <si>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</si>
  <si>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</si>
  <si>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</si>
  <si>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</si>
  <si>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</si>
  <si>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</si>
  <si>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</si>
  <si>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</si>
  <si>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</si>
  <si>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</si>
  <si>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</si>
  <si>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</si>
  <si>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</si>
  <si>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</si>
  <si>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</si>
  <si>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</si>
  <si>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</si>
  <si>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</si>
  <si>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</si>
  <si>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</si>
  <si>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</si>
  <si>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</si>
  <si>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</si>
  <si>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</si>
  <si>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</si>
  <si>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</si>
  <si>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</si>
  <si>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</si>
  <si>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</si>
  <si>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</si>
  <si>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</si>
  <si>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</si>
  <si>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</si>
  <si>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</si>
  <si>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</si>
  <si>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</si>
  <si>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</si>
  <si>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</si>
  <si>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</si>
  <si>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</si>
  <si>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</si>
  <si>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</si>
  <si>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</si>
  <si>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</si>
  <si>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</si>
  <si>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</si>
  <si>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</si>
  <si>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</si>
  <si>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</si>
  <si>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</si>
  <si>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</si>
  <si>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</si>
  <si>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</si>
  <si>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</si>
  <si>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</si>
  <si>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</si>
  <si>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</si>
  <si>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</si>
  <si>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</si>
  <si>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</si>
  <si>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</si>
  <si>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</si>
  <si>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</si>
  <si>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</si>
  <si>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</si>
  <si>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</si>
  <si>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</si>
  <si>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</si>
  <si>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</si>
  <si>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</si>
  <si>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</si>
  <si>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</si>
  <si>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</si>
  <si>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</si>
  <si>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</si>
  <si>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</si>
  <si>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</si>
  <si>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</si>
  <si>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</si>
  <si>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</si>
  <si>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</si>
  <si>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</si>
  <si>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</si>
  <si>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</si>
  <si>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</si>
  <si>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</si>
  <si>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</si>
  <si>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</si>
  <si>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</si>
  <si>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</si>
  <si>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</si>
  <si>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</si>
  <si>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</si>
  <si>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</si>
  <si>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</si>
  <si>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</si>
  <si>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</si>
  <si>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</si>
  <si>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</si>
  <si>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</si>
  <si>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</si>
  <si>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</si>
  <si>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</si>
  <si>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</si>
  <si>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</si>
  <si>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</si>
  <si>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</si>
  <si>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</si>
  <si>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</si>
  <si>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</si>
  <si>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</si>
  <si>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</si>
  <si>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</si>
  <si>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</si>
  <si>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</si>
  <si>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</si>
  <si>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</si>
  <si>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</si>
  <si>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</si>
  <si>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</si>
  <si>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</si>
  <si>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</si>
  <si>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</si>
  <si>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</si>
  <si>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</si>
  <si>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</si>
  <si>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</si>
  <si>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</si>
  <si>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</si>
  <si>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</si>
  <si>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</si>
  <si>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</si>
  <si>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</si>
  <si>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</si>
  <si>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</si>
  <si>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</si>
  <si>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</si>
  <si>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</si>
  <si>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</si>
  <si>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</si>
  <si>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</si>
  <si>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</si>
  <si>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</si>
  <si>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</si>
  <si>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</si>
  <si>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</si>
  <si>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</si>
  <si>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</si>
  <si>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</si>
  <si>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</si>
  <si>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</si>
  <si>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</si>
  <si>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</si>
  <si>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</si>
  <si>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</si>
  <si>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</si>
  <si>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</si>
  <si>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</si>
  <si>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</si>
  <si>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</si>
  <si>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</si>
  <si>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</si>
  <si>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</si>
  <si>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</si>
  <si>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</si>
  <si>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</si>
  <si>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</si>
  <si>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</si>
  <si>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</si>
  <si>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</si>
  <si>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</si>
  <si>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</si>
  <si>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</si>
  <si>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</si>
  <si>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</si>
  <si>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</si>
  <si>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</si>
  <si>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</si>
  <si>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</si>
  <si>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</si>
  <si>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</si>
  <si>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</si>
  <si>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</si>
  <si>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</si>
  <si>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</si>
  <si>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</si>
  <si>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</si>
  <si>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</si>
  <si>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</si>
  <si>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</si>
  <si>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</si>
  <si>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</si>
  <si>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</si>
  <si>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</si>
  <si>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</si>
  <si>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</si>
  <si>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</si>
  <si>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</si>
  <si>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</si>
  <si>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</si>
  <si>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</si>
  <si>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</si>
  <si>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</si>
  <si>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</si>
  <si>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</si>
  <si>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</si>
  <si>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</si>
  <si>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</si>
  <si>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</si>
  <si>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</si>
  <si>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</si>
  <si>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</si>
  <si>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</si>
  <si>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</si>
  <si>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</si>
  <si>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</si>
  <si>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</si>
  <si>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</si>
  <si>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</si>
  <si>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</si>
  <si>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</si>
  <si>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</si>
  <si>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</si>
  <si>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</si>
  <si>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</si>
  <si>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</si>
  <si>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</si>
  <si>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</si>
  <si>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</si>
  <si>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</si>
  <si>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</si>
  <si>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</si>
  <si>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</si>
  <si>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</si>
  <si>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</si>
  <si>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</si>
  <si>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</si>
  <si>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</si>
  <si>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</si>
  <si>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</si>
  <si>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</si>
  <si>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</si>
  <si>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</si>
  <si>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</si>
  <si>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</si>
  <si>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</si>
  <si>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</si>
  <si>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</si>
  <si>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</si>
  <si>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</si>
  <si>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</si>
  <si>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</si>
  <si>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</si>
  <si>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</si>
  <si>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</si>
  <si>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</si>
  <si>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</si>
  <si>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</si>
  <si>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</si>
  <si>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</si>
  <si>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</si>
  <si>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</si>
  <si>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</si>
  <si>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</si>
  <si>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</si>
  <si>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</si>
  <si>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</si>
  <si>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</si>
  <si>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</si>
  <si>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</si>
  <si>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</si>
  <si>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</si>
  <si>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</si>
  <si>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</si>
  <si>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</si>
  <si>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</si>
  <si>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</si>
  <si>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</si>
  <si>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</si>
  <si>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</si>
  <si>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</si>
  <si>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</si>
  <si>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</si>
  <si>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</si>
  <si>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</si>
  <si>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</si>
  <si>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</si>
  <si>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</si>
  <si>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</si>
  <si>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</si>
  <si>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</si>
  <si>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</si>
  <si>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</si>
  <si>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</si>
  <si>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</si>
  <si>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</si>
  <si>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</si>
  <si>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</si>
  <si>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</si>
  <si>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</si>
  <si>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</si>
  <si>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</si>
  <si>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</si>
  <si>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</si>
  <si>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</si>
  <si>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</si>
  <si>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</si>
  <si>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</si>
  <si>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</si>
  <si>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</si>
  <si>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</si>
  <si>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</si>
  <si>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</si>
  <si>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</si>
  <si>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</si>
  <si>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</si>
  <si>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</si>
  <si>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</si>
  <si>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</si>
  <si>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</si>
  <si>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</si>
  <si>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</si>
  <si>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</si>
  <si>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</si>
  <si>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</si>
  <si>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</si>
  <si>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</si>
  <si>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</si>
  <si>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</si>
  <si>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</si>
  <si>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</si>
  <si>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</si>
  <si>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</si>
  <si>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</si>
  <si>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</si>
  <si>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</si>
  <si>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</si>
  <si>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</si>
  <si>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</si>
  <si>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</si>
  <si>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</si>
  <si>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</si>
  <si>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</si>
  <si>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</si>
  <si>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</si>
  <si>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</si>
  <si>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</si>
  <si>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</si>
  <si>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</si>
  <si>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</si>
  <si>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</si>
  <si>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</si>
  <si>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</si>
  <si>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</si>
  <si>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</si>
  <si>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</si>
  <si>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</si>
  <si>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</si>
  <si>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</si>
  <si>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</si>
  <si>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</si>
  <si>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</si>
  <si>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</si>
  <si>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</si>
  <si>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</si>
  <si>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</si>
  <si>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</si>
  <si>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</si>
  <si>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</si>
  <si>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</si>
  <si>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</si>
  <si>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</si>
  <si>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</si>
  <si>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</si>
  <si>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</si>
  <si>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</si>
  <si>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</si>
  <si>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</si>
  <si>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</si>
  <si>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</si>
  <si>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</si>
  <si>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</si>
  <si>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</si>
  <si>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</si>
  <si>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</si>
  <si>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</si>
  <si>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</si>
  <si>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</si>
  <si>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</si>
  <si>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</si>
  <si>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</si>
  <si>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</si>
  <si>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</si>
  <si>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</si>
  <si>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</si>
  <si>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</si>
  <si>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</si>
  <si>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</si>
  <si>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</si>
  <si>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</si>
  <si>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</si>
  <si>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</si>
  <si>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</si>
  <si>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</si>
  <si>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</si>
  <si>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</si>
  <si>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</si>
  <si>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</si>
  <si>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</si>
  <si>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</si>
  <si>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</si>
  <si>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</si>
  <si>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</si>
  <si>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</si>
  <si>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</si>
  <si>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</si>
  <si>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</si>
  <si>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</si>
  <si>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</si>
  <si>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</si>
  <si>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</si>
  <si>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</si>
  <si>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</si>
  <si>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</si>
  <si>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</si>
  <si>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</si>
  <si>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</si>
  <si>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</si>
  <si>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</si>
  <si>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</si>
  <si>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</si>
  <si>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</si>
  <si>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</si>
  <si>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</si>
  <si>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</si>
  <si>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</si>
  <si>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</si>
  <si>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</si>
  <si>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</si>
  <si>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</si>
  <si>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</si>
  <si>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</si>
  <si>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</si>
  <si>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</si>
  <si>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</si>
  <si>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</si>
  <si>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</si>
  <si>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</si>
  <si>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</si>
  <si>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</si>
  <si>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</si>
  <si>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</si>
  <si>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</si>
  <si>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</si>
  <si>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</si>
  <si>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</si>
  <si>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</si>
  <si>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</si>
  <si>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</si>
  <si>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</si>
  <si>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</si>
  <si>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</si>
  <si>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</si>
  <si>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</si>
  <si>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</si>
  <si>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</si>
  <si>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</si>
  <si>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</si>
  <si>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</si>
  <si>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</si>
  <si>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</si>
  <si>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</si>
  <si>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</si>
  <si>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</si>
  <si>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</si>
  <si>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</si>
  <si>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</si>
  <si>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</si>
  <si>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</si>
  <si>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</si>
  <si>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</si>
  <si>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</si>
  <si>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</si>
  <si>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</si>
  <si>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</si>
  <si>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</si>
  <si>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</si>
  <si>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</si>
  <si>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</si>
  <si>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</si>
  <si>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</si>
  <si>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</si>
  <si>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</si>
  <si>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</si>
  <si>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</si>
  <si>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</si>
  <si>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</si>
  <si>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</si>
  <si>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</si>
  <si>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</si>
  <si>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</si>
  <si>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</si>
  <si>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</si>
  <si>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</si>
  <si>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</si>
  <si>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</si>
  <si>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</si>
  <si>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</si>
  <si>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</si>
  <si>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</si>
  <si>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</si>
  <si>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</si>
  <si>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</si>
  <si>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</si>
  <si>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</si>
  <si>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</si>
  <si>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</si>
  <si>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</si>
  <si>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</si>
  <si>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</si>
  <si>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</si>
  <si>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</si>
  <si>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</si>
  <si>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</si>
  <si>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</si>
  <si>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</si>
  <si>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</si>
  <si>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</si>
  <si>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</si>
  <si>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</si>
  <si>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</si>
  <si>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</si>
  <si>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</si>
  <si>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</si>
  <si>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</si>
  <si>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</si>
  <si>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</si>
  <si>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</si>
  <si>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</si>
  <si>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</si>
  <si>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</si>
  <si>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</si>
  <si>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</si>
  <si>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</si>
  <si>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</si>
  <si>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</si>
  <si>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</si>
  <si>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</si>
  <si>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</si>
  <si>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</si>
  <si>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</si>
  <si>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</si>
  <si>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</si>
  <si>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</si>
  <si>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</si>
  <si>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</si>
  <si>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</si>
  <si>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</si>
  <si>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</si>
  <si>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</si>
  <si>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</si>
  <si>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</si>
  <si>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</si>
  <si>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</si>
  <si>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</si>
  <si>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</si>
  <si>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</si>
  <si>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</si>
  <si>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</si>
  <si>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</si>
  <si>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</si>
  <si>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</si>
  <si>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</si>
  <si>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</si>
  <si>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</si>
  <si>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</si>
  <si>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</si>
  <si>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</si>
  <si>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</si>
  <si>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</si>
  <si>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</si>
  <si>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</si>
  <si>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</si>
  <si>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</si>
  <si>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</si>
  <si>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</si>
  <si>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</si>
  <si>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</si>
  <si>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</si>
  <si>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</si>
  <si>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</si>
  <si>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</si>
  <si>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</si>
  <si>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</si>
  <si>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</si>
  <si>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</si>
  <si>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</si>
  <si>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</si>
  <si>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</si>
  <si>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</si>
  <si>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</si>
  <si>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</si>
  <si>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</si>
  <si>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</si>
  <si>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</si>
  <si>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</si>
  <si>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</si>
  <si>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</si>
  <si>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</si>
  <si>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</si>
  <si>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</si>
  <si>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</si>
  <si>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</si>
  <si>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</si>
  <si>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</si>
  <si>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</si>
  <si>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</si>
  <si>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</si>
  <si>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</si>
  <si>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</si>
  <si>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</si>
  <si>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</si>
  <si>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</si>
  <si>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</si>
  <si>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</si>
  <si>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</si>
  <si>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</si>
  <si>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</si>
  <si>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</si>
  <si>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</si>
  <si>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</si>
  <si>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</si>
  <si>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</si>
  <si>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</si>
  <si>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</si>
  <si>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</si>
  <si>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</si>
  <si>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</si>
  <si>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</si>
  <si>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</si>
  <si>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</si>
  <si>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</si>
  <si>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</si>
  <si>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</si>
  <si>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</si>
  <si>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</si>
  <si>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</si>
  <si>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</si>
  <si>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</si>
  <si>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</si>
  <si>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</si>
  <si>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</si>
  <si>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</si>
  <si>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</si>
  <si>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</si>
  <si>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</si>
  <si>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</si>
  <si>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</si>
  <si>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</si>
  <si>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</si>
  <si>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</si>
  <si>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</si>
  <si>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</si>
  <si>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</si>
  <si>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</si>
  <si>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</si>
  <si>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</si>
  <si>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</si>
  <si>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</si>
  <si>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</si>
  <si>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</si>
  <si>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</si>
  <si>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</si>
  <si>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</si>
  <si>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</si>
  <si>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</si>
  <si>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</si>
  <si>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</si>
  <si>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</si>
  <si>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</si>
  <si>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</si>
  <si>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</si>
  <si>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</si>
  <si>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</si>
  <si>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</si>
  <si>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</si>
  <si>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</si>
  <si>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</si>
  <si>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</si>
  <si>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</si>
  <si>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</si>
  <si>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</si>
  <si>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</si>
  <si>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</si>
  <si>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</si>
  <si>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</si>
  <si>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</si>
  <si>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</si>
  <si>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</si>
  <si>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</si>
  <si>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</si>
  <si>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</si>
  <si>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</si>
  <si>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</si>
  <si>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</si>
  <si>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</si>
  <si>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</si>
  <si>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</si>
  <si>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</si>
  <si>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</si>
  <si>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</si>
  <si>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</si>
  <si>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</si>
  <si>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</si>
  <si>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</si>
  <si>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</si>
  <si>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</si>
  <si>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</si>
  <si>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</si>
  <si>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</si>
  <si>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</si>
  <si>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</si>
  <si>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</si>
  <si>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</si>
  <si>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</si>
  <si>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</si>
  <si>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</si>
  <si>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</si>
  <si>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</si>
  <si>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</si>
  <si>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</si>
  <si>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</si>
  <si>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</si>
  <si>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</si>
  <si>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</si>
  <si>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</si>
  <si>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</si>
  <si>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</si>
  <si>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</si>
  <si>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</si>
  <si>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</si>
  <si>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</si>
  <si>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</si>
  <si>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</si>
  <si>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</si>
  <si>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</si>
  <si>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</si>
  <si>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</si>
  <si>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</si>
  <si>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</si>
  <si>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</si>
  <si>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</si>
  <si>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</si>
  <si>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</si>
  <si>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</si>
  <si>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</si>
  <si>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</si>
  <si>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</si>
  <si>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</si>
  <si>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</si>
  <si>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</si>
  <si>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</si>
  <si>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</si>
  <si>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</si>
  <si>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</si>
  <si>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</si>
  <si>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</si>
  <si>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</si>
  <si>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</si>
  <si>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</si>
  <si>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</si>
  <si>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</si>
  <si>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</si>
  <si>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</si>
  <si>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</si>
  <si>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</si>
  <si>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</si>
  <si>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</si>
  <si>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</si>
  <si>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</si>
  <si>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</si>
  <si>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</si>
  <si>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</si>
  <si>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</si>
  <si>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</si>
  <si>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</si>
  <si>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</si>
  <si>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</si>
  <si>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</si>
  <si>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</si>
  <si>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</si>
  <si>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</si>
  <si>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</si>
  <si>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</si>
  <si>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</si>
  <si>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</si>
  <si>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</si>
  <si>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</si>
  <si>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</si>
  <si>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</si>
  <si>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</si>
  <si>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</si>
  <si>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</si>
  <si>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</si>
  <si>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</si>
  <si>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</si>
  <si>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</si>
  <si>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</si>
  <si>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</si>
  <si>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</si>
  <si>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</si>
  <si>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</si>
  <si>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</si>
  <si>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</si>
  <si>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</si>
  <si>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</si>
  <si>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</si>
  <si>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</si>
  <si>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</si>
  <si>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</si>
  <si>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</si>
  <si>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</si>
  <si>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</si>
  <si>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</si>
  <si>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</si>
  <si>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</si>
  <si>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</si>
  <si>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</si>
  <si>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</si>
  <si>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</si>
  <si>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</si>
  <si>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</si>
  <si>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</si>
  <si>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</si>
  <si>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</si>
  <si>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</si>
  <si>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</si>
  <si>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</si>
  <si>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</si>
  <si>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</si>
  <si>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</si>
  <si>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</si>
  <si>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</si>
  <si>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</si>
  <si>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</si>
  <si>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</si>
  <si>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</si>
  <si>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</si>
  <si>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</si>
  <si>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</si>
  <si>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</si>
  <si>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</si>
  <si>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</si>
  <si>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</si>
  <si>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</si>
  <si>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</si>
  <si>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</si>
  <si>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</si>
  <si>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</si>
  <si>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</si>
  <si>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</si>
  <si>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</si>
  <si>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</si>
  <si>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</si>
  <si>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</si>
  <si>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</si>
  <si>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</si>
  <si>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</si>
  <si>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</si>
  <si>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</si>
  <si>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</si>
  <si>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</si>
  <si>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</si>
  <si>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</si>
  <si>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</si>
  <si>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</si>
  <si>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</si>
  <si>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</si>
  <si>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</si>
  <si>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</si>
  <si>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</si>
  <si>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</si>
  <si>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</si>
  <si>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</si>
  <si>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</si>
  <si>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</si>
  <si>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</si>
  <si>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</si>
  <si>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</si>
  <si>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</si>
  <si>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</si>
  <si>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</si>
  <si>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</si>
  <si>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</si>
  <si>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</si>
  <si>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</si>
  <si>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</si>
  <si>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</si>
  <si>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</si>
  <si>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</si>
  <si>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</si>
  <si>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</si>
  <si>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</si>
  <si>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</si>
  <si>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</si>
  <si>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</si>
  <si>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</si>
  <si>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</si>
  <si>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</si>
  <si>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</si>
  <si>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</si>
  <si>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</si>
  <si>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</si>
  <si>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</si>
  <si>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</si>
  <si>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</si>
  <si>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</si>
  <si>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</si>
  <si>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</si>
  <si>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</si>
  <si>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</si>
  <si>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</si>
  <si>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</si>
  <si>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</si>
  <si>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</si>
  <si>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</si>
  <si>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</si>
  <si>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</si>
  <si>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</si>
  <si>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</si>
  <si>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</si>
  <si>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</si>
  <si>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</si>
  <si>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</si>
  <si>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</si>
  <si>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</si>
  <si>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</si>
  <si>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</si>
  <si>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</si>
  <si>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</si>
  <si>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</si>
  <si>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</si>
  <si>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</si>
  <si>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</si>
  <si>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</si>
  <si>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</si>
  <si>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</si>
  <si>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</si>
  <si>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</si>
  <si>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</si>
  <si>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</si>
  <si>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</si>
  <si>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</si>
  <si>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</si>
  <si>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</si>
  <si>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</si>
  <si>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</si>
  <si>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</si>
  <si>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</si>
  <si>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</si>
  <si>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</si>
  <si>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</si>
  <si>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</si>
  <si>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</si>
  <si>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</si>
  <si>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</si>
  <si>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</si>
  <si>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</si>
  <si>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</si>
  <si>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</si>
  <si>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</si>
  <si>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</si>
  <si>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</si>
  <si>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</si>
  <si>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</si>
  <si>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</si>
  <si>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</si>
  <si>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</si>
  <si>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</si>
  <si>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</si>
  <si>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</si>
  <si>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</si>
  <si>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</si>
  <si>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</si>
  <si>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</si>
  <si>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</si>
  <si>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</si>
  <si>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</si>
  <si>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</si>
  <si>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</si>
  <si>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</si>
  <si>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</si>
  <si>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</si>
  <si>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</si>
  <si>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</si>
  <si>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</si>
  <si>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</si>
  <si>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</si>
  <si>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</si>
  <si>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</si>
  <si>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</si>
  <si>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</si>
  <si>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</si>
  <si>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</si>
  <si>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</si>
  <si>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</si>
  <si>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</si>
  <si>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</si>
  <si>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</si>
  <si>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</si>
  <si>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</si>
  <si>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</si>
  <si>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</si>
  <si>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</si>
  <si>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</si>
  <si>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</si>
  <si>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</si>
  <si>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</si>
  <si>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</si>
  <si>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</si>
  <si>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</si>
  <si>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</si>
  <si>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</si>
  <si>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</si>
  <si>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</si>
  <si>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</si>
  <si>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</si>
  <si>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</si>
  <si>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</si>
  <si>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</si>
  <si>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</si>
  <si>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</si>
  <si>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</si>
  <si>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</si>
  <si>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</si>
  <si>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</si>
  <si>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</si>
  <si>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</si>
  <si>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</si>
  <si>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</si>
  <si>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</si>
  <si>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</si>
  <si>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</si>
  <si>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</si>
  <si>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</si>
  <si>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</si>
  <si>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</si>
  <si>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</si>
  <si>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</si>
  <si>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</si>
  <si>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</si>
  <si>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</si>
  <si>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</si>
  <si>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</si>
  <si>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</si>
  <si>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</si>
  <si>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</si>
  <si>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</si>
  <si>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</si>
  <si>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</si>
  <si>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</si>
  <si>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</si>
  <si>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</si>
  <si>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</si>
  <si>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</si>
  <si>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</si>
  <si>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</si>
  <si>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</si>
  <si>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</si>
  <si>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</si>
  <si>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</si>
  <si>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</si>
  <si>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</si>
  <si>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</si>
  <si>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</si>
  <si>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</si>
  <si>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</si>
  <si>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</si>
  <si>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</si>
  <si>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</si>
  <si>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</si>
  <si>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</si>
  <si>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</si>
  <si>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</si>
  <si>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</si>
  <si>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</si>
  <si>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</si>
  <si>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</si>
  <si>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</si>
  <si>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</si>
  <si>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</si>
  <si>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</si>
  <si>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</si>
  <si>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</si>
  <si>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</si>
  <si>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</si>
  <si>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</si>
  <si>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</si>
  <si>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</si>
  <si>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</si>
  <si>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</si>
  <si>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</si>
  <si>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</si>
  <si>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</si>
  <si>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</si>
  <si>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</si>
  <si>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</si>
  <si>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</si>
  <si>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</si>
  <si>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</si>
  <si>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</si>
  <si>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</si>
  <si>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</si>
  <si>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</si>
  <si>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</si>
  <si>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</si>
  <si>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</si>
  <si>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</si>
  <si>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</si>
  <si>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</si>
  <si>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</si>
  <si>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</si>
  <si>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</si>
  <si>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</si>
  <si>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</si>
  <si>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</si>
  <si>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</si>
  <si>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</si>
  <si>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</si>
  <si>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</si>
  <si>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</si>
  <si>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</si>
  <si>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</si>
  <si>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</si>
  <si>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</si>
  <si>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</si>
  <si>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</si>
  <si>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</si>
  <si>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</si>
  <si>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</si>
  <si>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</si>
  <si>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</si>
  <si>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</si>
  <si>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</si>
  <si>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</si>
  <si>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</si>
  <si>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</si>
  <si>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</si>
  <si>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</si>
  <si>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</si>
  <si>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</si>
  <si>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</si>
  <si>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</si>
  <si>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</si>
  <si>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</si>
  <si>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</si>
  <si>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</si>
  <si>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</si>
  <si>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</si>
  <si>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</si>
  <si>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</si>
  <si>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</si>
  <si>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</si>
  <si>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</si>
  <si>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</si>
  <si>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</si>
  <si>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</si>
  <si>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</si>
  <si>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</si>
  <si>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</si>
  <si>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</si>
  <si>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</si>
  <si>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</si>
  <si>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</si>
  <si>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</si>
  <si>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</si>
  <si>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</si>
  <si>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</si>
  <si>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</si>
  <si>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</si>
  <si>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</si>
  <si>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</si>
  <si>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</si>
  <si>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</si>
  <si>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</si>
  <si>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</si>
  <si>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</si>
  <si>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</si>
  <si>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</si>
  <si>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</si>
  <si>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</si>
  <si>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</si>
  <si>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</si>
  <si>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</si>
  <si>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</si>
  <si>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</si>
  <si>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</si>
  <si>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</si>
  <si>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</si>
  <si>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</si>
  <si>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</si>
  <si>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</si>
  <si>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</si>
  <si>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</si>
  <si>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</si>
  <si>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</si>
  <si>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</si>
  <si>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</si>
  <si>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</si>
  <si>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</si>
  <si>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</si>
  <si>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</si>
  <si>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</si>
  <si>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</si>
  <si>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</si>
  <si>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</si>
  <si>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</si>
  <si>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</si>
  <si>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</si>
  <si>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</si>
  <si>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</si>
  <si>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</si>
  <si>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</si>
  <si>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</si>
  <si>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</si>
  <si>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</si>
  <si>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</si>
  <si>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</si>
  <si>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</si>
  <si>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</si>
  <si>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</si>
  <si>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</si>
  <si>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</si>
  <si>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</si>
  <si>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</si>
  <si>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</si>
  <si>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</si>
  <si>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</si>
  <si>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</si>
  <si>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</si>
  <si>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</si>
  <si>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</si>
  <si>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</si>
  <si>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</si>
  <si>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</si>
  <si>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</si>
  <si>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</si>
  <si>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</si>
  <si>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</si>
  <si>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</si>
  <si>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</si>
  <si>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</si>
  <si>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</si>
  <si>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</si>
  <si>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</si>
  <si>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</si>
  <si>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</si>
  <si>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</si>
  <si>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</si>
  <si>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</si>
  <si>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</si>
  <si>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</si>
  <si>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</si>
  <si>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</si>
  <si>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</si>
  <si>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</si>
  <si>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</si>
  <si>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</si>
  <si>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</si>
  <si>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</si>
  <si>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</si>
  <si>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</si>
  <si>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</si>
  <si>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</si>
  <si>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</si>
  <si>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</si>
  <si>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</si>
  <si>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</si>
  <si>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</si>
  <si>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</si>
  <si>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</si>
  <si>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</si>
  <si>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</si>
  <si>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</si>
  <si>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</si>
  <si>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</si>
  <si>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</si>
  <si>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</si>
  <si>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</si>
  <si>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</si>
  <si>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</si>
  <si>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</si>
  <si>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</si>
  <si>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</si>
  <si>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</si>
  <si>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</si>
  <si>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</si>
  <si>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</si>
  <si>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</si>
  <si>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</si>
  <si>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</si>
  <si>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</si>
  <si>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</si>
  <si>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</si>
  <si>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</si>
  <si>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</si>
  <si>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</si>
  <si>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</si>
  <si>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</si>
  <si>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</si>
  <si>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</si>
  <si>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</si>
  <si>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</si>
  <si>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</si>
  <si>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</si>
  <si>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</si>
  <si>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</si>
  <si>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</si>
  <si>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</si>
  <si>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</si>
  <si>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</si>
  <si>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</si>
  <si>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</si>
  <si>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</si>
  <si>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</si>
  <si>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</si>
  <si>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</si>
  <si>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</si>
  <si>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</si>
  <si>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</si>
  <si>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</si>
  <si>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</si>
  <si>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</si>
  <si>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</si>
  <si>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</si>
  <si>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</si>
  <si>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</si>
  <si>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</si>
  <si>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</si>
  <si>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</si>
  <si>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</si>
  <si>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</si>
  <si>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</si>
  <si>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</si>
  <si>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</si>
  <si>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</si>
  <si>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</si>
  <si>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</si>
  <si>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</si>
  <si>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</si>
  <si>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</si>
  <si>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</si>
  <si>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</si>
  <si>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</si>
  <si>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</si>
  <si>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</si>
  <si>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</si>
  <si>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</si>
  <si>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</si>
  <si>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</si>
  <si>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</si>
  <si>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</si>
  <si>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</si>
  <si>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</si>
  <si>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</si>
  <si>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</si>
  <si>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</si>
  <si>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</si>
  <si>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</si>
  <si>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</si>
  <si>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</si>
  <si>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</si>
  <si>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</si>
  <si>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</si>
  <si>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</si>
  <si>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</si>
  <si>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</si>
  <si>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</si>
  <si>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</si>
  <si>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</si>
  <si>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</si>
  <si>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</si>
  <si>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</si>
  <si>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</si>
  <si>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</si>
  <si>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</si>
  <si>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</si>
  <si>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</si>
  <si>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</si>
  <si>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</si>
  <si>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</si>
  <si>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</si>
  <si>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</si>
  <si>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</si>
  <si>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</si>
  <si>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</si>
  <si>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</si>
  <si>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</si>
  <si>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</si>
  <si>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</si>
  <si>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</si>
  <si>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</si>
  <si>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</si>
  <si>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</si>
  <si>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</si>
  <si>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</si>
  <si>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</si>
  <si>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</si>
  <si>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</si>
  <si>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</si>
  <si>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</si>
  <si>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</si>
  <si>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</si>
  <si>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</si>
  <si>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</si>
  <si>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</si>
  <si>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</si>
  <si>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</si>
  <si>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</si>
  <si>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</si>
  <si>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</si>
  <si>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</si>
  <si>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</si>
  <si>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</si>
  <si>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</si>
  <si>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</si>
  <si>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</si>
  <si>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</si>
  <si>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</si>
  <si>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</si>
  <si>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</si>
  <si>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</si>
  <si>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</si>
  <si>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</si>
  <si>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</si>
  <si>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</si>
  <si>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</si>
  <si>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</si>
  <si>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</si>
  <si>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</si>
  <si>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</si>
  <si>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</si>
  <si>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</si>
  <si>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</si>
  <si>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</si>
  <si>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</si>
  <si>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</si>
  <si>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</si>
  <si>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</si>
  <si>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</si>
  <si>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</si>
  <si>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</si>
  <si>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</si>
  <si>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</si>
  <si>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</si>
  <si>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</si>
  <si>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</si>
  <si>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</si>
  <si>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</si>
  <si>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</si>
  <si>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</si>
  <si>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</si>
  <si>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</si>
  <si>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</si>
  <si>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</si>
  <si>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</si>
  <si>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</si>
  <si>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</si>
  <si>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</si>
  <si>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</si>
  <si>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</si>
  <si>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</si>
  <si>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</si>
  <si>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</si>
  <si>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</si>
  <si>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</si>
  <si>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</si>
  <si>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</si>
  <si>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</si>
  <si>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</si>
  <si>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</si>
  <si>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</si>
  <si>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</si>
  <si>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</si>
  <si>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</si>
  <si>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</si>
  <si>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</si>
  <si>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</si>
  <si>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</si>
  <si>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</si>
  <si>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</si>
  <si>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</si>
  <si>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</si>
  <si>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</si>
  <si>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</si>
  <si>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</si>
  <si>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</si>
  <si>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</si>
  <si>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</si>
  <si>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</si>
  <si>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</si>
  <si>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</si>
  <si>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</si>
  <si>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</si>
  <si>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</si>
  <si>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</si>
  <si>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</si>
  <si>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</si>
  <si>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</si>
  <si>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</si>
  <si>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</si>
  <si>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</si>
  <si>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</si>
  <si>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</si>
  <si>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</si>
  <si>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</si>
  <si>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</si>
  <si>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</si>
  <si>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</si>
  <si>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</si>
  <si>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</si>
  <si>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</si>
  <si>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</si>
  <si>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</si>
  <si>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</si>
  <si>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</si>
  <si>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</si>
  <si>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</si>
  <si>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</si>
  <si>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</si>
  <si>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</si>
  <si>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</si>
  <si>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</si>
  <si>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</si>
  <si>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</si>
  <si>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</si>
  <si>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</si>
  <si>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</si>
  <si>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</si>
  <si>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</si>
  <si>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</si>
  <si>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</si>
  <si>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</si>
  <si>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</si>
  <si>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</si>
  <si>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</si>
  <si>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</si>
  <si>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</si>
  <si>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</si>
  <si>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</si>
  <si>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</si>
  <si>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</si>
  <si>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</si>
  <si>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</si>
  <si>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</si>
  <si>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</si>
  <si>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</si>
  <si>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</si>
  <si>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</si>
  <si>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</si>
  <si>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</si>
  <si>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</si>
  <si>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</si>
  <si>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</si>
  <si>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</si>
  <si>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</si>
  <si>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</si>
  <si>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</si>
  <si>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</si>
  <si>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</si>
  <si>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</si>
  <si>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</si>
  <si>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</si>
  <si>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</si>
  <si>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</si>
  <si>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</si>
  <si>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</si>
  <si>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</si>
  <si>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</si>
  <si>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</si>
  <si>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</si>
  <si>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</si>
  <si>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</si>
  <si>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</si>
  <si>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</si>
  <si>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</si>
  <si>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</si>
  <si>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</si>
  <si>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</si>
  <si>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</si>
  <si>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</si>
  <si>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</si>
  <si>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</si>
  <si>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</si>
  <si>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</si>
  <si>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</si>
  <si>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</si>
  <si>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</si>
  <si>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</si>
  <si>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</si>
  <si>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</si>
  <si>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</si>
  <si>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</si>
  <si>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</si>
  <si>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</si>
  <si>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</si>
  <si>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</si>
  <si>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</si>
  <si>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</si>
  <si>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</si>
  <si>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</si>
  <si>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</si>
  <si>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</si>
  <si>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</si>
  <si>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</si>
  <si>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</si>
  <si>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</si>
  <si>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</si>
  <si>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</si>
  <si>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</si>
  <si>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</si>
  <si>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</si>
  <si>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</si>
  <si>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</si>
  <si>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</si>
  <si>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</si>
  <si>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</si>
  <si>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</si>
  <si>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</si>
  <si>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</si>
  <si>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</si>
  <si>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</si>
  <si>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</si>
  <si>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</si>
  <si>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</si>
  <si>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</si>
  <si>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</si>
  <si>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</si>
  <si>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</si>
  <si>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</si>
  <si>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</si>
  <si>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</si>
  <si>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</si>
  <si>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</si>
  <si>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</si>
  <si>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</si>
  <si>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</si>
  <si>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</si>
  <si>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</si>
  <si>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</si>
  <si>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</si>
  <si>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</si>
  <si>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</si>
  <si>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</si>
  <si>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</si>
  <si>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</si>
  <si>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</si>
  <si>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</si>
  <si>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</si>
  <si>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</si>
  <si>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</si>
  <si>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</si>
  <si>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</si>
  <si>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</si>
  <si>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</si>
  <si>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</si>
  <si>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</si>
  <si>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</si>
  <si>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</si>
  <si>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</si>
  <si>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</si>
  <si>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</si>
  <si>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</si>
  <si>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</si>
  <si>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</si>
  <si>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</si>
  <si>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</si>
  <si>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</si>
  <si>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</si>
  <si>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</si>
  <si>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</si>
  <si>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</si>
  <si>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</si>
  <si>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</si>
  <si>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</si>
  <si>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</si>
  <si>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</si>
  <si>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</si>
  <si>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</si>
  <si>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</si>
  <si>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</si>
  <si>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</si>
  <si>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</si>
  <si>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</si>
  <si>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</si>
  <si>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</si>
  <si>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</si>
  <si>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</si>
  <si>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</si>
  <si>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</si>
  <si>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</si>
  <si>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</si>
  <si>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</si>
  <si>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</si>
  <si>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</si>
  <si>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</si>
  <si>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</si>
  <si>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</si>
  <si>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</si>
  <si>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</si>
  <si>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</si>
  <si>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</si>
  <si>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</si>
  <si>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</si>
  <si>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</si>
  <si>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</si>
  <si>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</si>
  <si>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</si>
  <si>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</si>
  <si>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</si>
  <si>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</si>
  <si>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</si>
  <si>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</si>
  <si>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</si>
  <si>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</si>
  <si>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</si>
  <si>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</si>
  <si>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</si>
  <si>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</si>
  <si>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</si>
  <si>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</si>
  <si>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</si>
  <si>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</si>
  <si>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</si>
  <si>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</si>
  <si>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</si>
  <si>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</si>
  <si>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</si>
  <si>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</si>
  <si>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</si>
  <si>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</si>
  <si>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</si>
  <si>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</si>
  <si>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</si>
  <si>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</si>
  <si>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</si>
  <si>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</si>
  <si>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</si>
  <si>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</si>
  <si>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</si>
  <si>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</si>
  <si>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</si>
  <si>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</si>
  <si>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</si>
  <si>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</si>
  <si>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</si>
  <si>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</si>
  <si>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</si>
  <si>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</si>
  <si>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</si>
  <si>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</si>
  <si>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</si>
  <si>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</si>
  <si>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</si>
  <si>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</si>
  <si>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</si>
  <si>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</si>
  <si>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</si>
  <si>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</si>
  <si>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</si>
  <si>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</si>
  <si>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</si>
  <si>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</si>
  <si>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</si>
  <si>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</si>
  <si>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</si>
  <si>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</si>
  <si>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</si>
  <si>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</si>
  <si>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</si>
  <si>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</si>
  <si>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</si>
  <si>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</si>
  <si>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</si>
  <si>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</si>
  <si>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</si>
  <si>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</si>
  <si>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</si>
  <si>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</si>
  <si>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</si>
  <si>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</si>
  <si>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</si>
  <si>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</si>
  <si>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</si>
  <si>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</si>
  <si>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</si>
  <si>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</si>
  <si>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</si>
  <si>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</si>
  <si>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</si>
  <si>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</si>
  <si>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</si>
  <si>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</si>
  <si>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</si>
  <si>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</si>
  <si>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</si>
  <si>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</si>
  <si>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</si>
  <si>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</si>
  <si>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</si>
  <si>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</si>
  <si>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</si>
  <si>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</si>
  <si>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</si>
  <si>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</si>
  <si>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</si>
  <si>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</si>
  <si>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</si>
  <si>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</si>
  <si>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</si>
  <si>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</si>
  <si>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</si>
  <si>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</si>
  <si>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</si>
  <si>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</si>
  <si>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</si>
  <si>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</si>
  <si>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</si>
  <si>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</si>
  <si>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</si>
  <si>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</si>
  <si>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</si>
  <si>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</si>
  <si>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</si>
  <si>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</si>
  <si>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</si>
  <si>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</si>
  <si>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</si>
  <si>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</si>
  <si>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</si>
  <si>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</si>
  <si>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</si>
  <si>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</si>
  <si>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</si>
  <si>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</si>
  <si>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</si>
  <si>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</si>
  <si>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</si>
  <si>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</si>
  <si>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</si>
  <si>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</si>
  <si>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</si>
  <si>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</si>
  <si>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</si>
  <si>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</si>
  <si>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</si>
  <si>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</si>
  <si>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</si>
  <si>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</si>
  <si>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</si>
  <si>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</si>
  <si>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</si>
  <si>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</si>
  <si>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</si>
  <si>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</si>
  <si>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</si>
  <si>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</si>
  <si>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</si>
  <si>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</si>
  <si>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</si>
  <si>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</si>
  <si>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</si>
  <si>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</si>
  <si>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</si>
  <si>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</si>
  <si>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</si>
  <si>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</si>
  <si>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</si>
  <si>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</si>
  <si>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</si>
  <si>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</si>
  <si>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</si>
  <si>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</si>
  <si>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</si>
  <si>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</si>
  <si>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</si>
  <si>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</si>
  <si>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</si>
  <si>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</si>
  <si>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</si>
  <si>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</si>
  <si>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</si>
  <si>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</si>
  <si>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</si>
  <si>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</si>
  <si>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</si>
  <si>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</si>
  <si>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</si>
  <si>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</si>
  <si>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</si>
  <si>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</si>
  <si>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</si>
  <si>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</si>
  <si>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</si>
  <si>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</si>
  <si>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</si>
  <si>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</si>
  <si>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</si>
  <si>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</si>
  <si>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</si>
  <si>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</si>
  <si>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</si>
  <si>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</si>
  <si>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</si>
  <si>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</si>
  <si>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</si>
  <si>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</si>
  <si>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</si>
  <si>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</si>
  <si>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</si>
  <si>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</si>
  <si>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</si>
  <si>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</si>
  <si>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</si>
  <si>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</si>
  <si>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</si>
  <si>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</si>
  <si>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</si>
  <si>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</si>
  <si>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</si>
  <si>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</si>
  <si>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</si>
  <si>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</si>
  <si>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</si>
  <si>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</si>
  <si>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</si>
  <si>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</si>
  <si>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</si>
  <si>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</si>
  <si>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</si>
  <si>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</si>
  <si>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</si>
  <si>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</si>
  <si>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</si>
  <si>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</si>
  <si>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</si>
  <si>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</si>
  <si>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</si>
  <si>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</si>
  <si>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</si>
  <si>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</si>
  <si>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</si>
  <si>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</si>
  <si>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</si>
  <si>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</si>
  <si>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</si>
  <si>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</si>
  <si>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</si>
  <si>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</si>
  <si>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</si>
  <si>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</si>
  <si>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</si>
  <si>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</si>
  <si>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</si>
  <si>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</si>
  <si>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</si>
  <si>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</si>
  <si>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</si>
  <si>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</si>
  <si>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</si>
  <si>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</si>
  <si>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</si>
  <si>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</si>
  <si>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</si>
  <si>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</si>
  <si>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</si>
  <si>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</si>
  <si>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</si>
  <si>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</si>
  <si>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</si>
  <si>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</si>
  <si>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</si>
  <si>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</si>
  <si>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</si>
  <si>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</si>
  <si>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</si>
  <si>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</si>
  <si>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</si>
  <si>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</si>
  <si>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</si>
  <si>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</si>
  <si>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</si>
  <si>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</si>
  <si>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</si>
  <si>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</si>
  <si>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</si>
  <si>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</si>
  <si>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</si>
  <si>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</si>
  <si>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</si>
  <si>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</si>
  <si>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</si>
  <si>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</si>
  <si>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</si>
  <si>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</si>
  <si>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</si>
  <si>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</si>
  <si>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</si>
  <si>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</si>
  <si>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</si>
  <si>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</si>
  <si>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</si>
  <si>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</si>
  <si>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</si>
  <si>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</si>
  <si>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</si>
  <si>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</si>
  <si>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</si>
  <si>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</si>
  <si>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</si>
  <si>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</si>
  <si>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</si>
  <si>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</si>
  <si>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</si>
  <si>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</si>
  <si>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</si>
  <si>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</si>
  <si>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</si>
  <si>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</si>
  <si>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</si>
  <si>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</si>
  <si>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</si>
  <si>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</si>
  <si>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</si>
  <si>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</si>
  <si>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</si>
  <si>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</si>
  <si>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</si>
  <si>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</si>
  <si>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</si>
  <si>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</si>
  <si>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</si>
  <si>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</si>
  <si>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</si>
  <si>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</si>
  <si>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</si>
  <si>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</si>
  <si>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</si>
  <si>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</si>
  <si>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</si>
  <si>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</si>
  <si>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</si>
  <si>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</si>
  <si>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</si>
  <si>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</si>
  <si>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</si>
  <si>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</si>
  <si>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</si>
  <si>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</si>
  <si>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</si>
  <si>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</si>
  <si>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</si>
  <si>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</si>
  <si>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</si>
  <si>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</si>
  <si>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</si>
  <si>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</si>
  <si>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</si>
  <si>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</si>
  <si>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</si>
  <si>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</si>
  <si>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</si>
  <si>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</si>
  <si>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</si>
  <si>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</si>
  <si>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</si>
  <si>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</si>
  <si>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</si>
  <si>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</si>
  <si>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</si>
  <si>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</si>
  <si>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</si>
  <si>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</si>
  <si>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</si>
  <si>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</si>
  <si>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</si>
  <si>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</si>
  <si>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</si>
  <si>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</si>
  <si>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</si>
  <si>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</si>
  <si>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</si>
  <si>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</si>
  <si>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</si>
  <si>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</si>
  <si>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</si>
  <si>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</si>
  <si>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</si>
  <si>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</si>
  <si>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</si>
  <si>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</si>
  <si>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</si>
  <si>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</si>
  <si>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</si>
  <si>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</si>
  <si>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</si>
  <si>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</si>
  <si>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</si>
  <si>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</si>
  <si>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</si>
  <si>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</si>
  <si>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</si>
  <si>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</si>
  <si>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</si>
  <si>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</si>
  <si>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</si>
  <si>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</si>
  <si>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</si>
  <si>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</si>
  <si>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</si>
  <si>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</si>
  <si>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</si>
  <si>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</si>
  <si>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</si>
  <si>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</si>
  <si>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</si>
  <si>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</si>
  <si>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</si>
  <si>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</si>
  <si>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</si>
  <si>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</si>
  <si>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</si>
  <si>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</si>
  <si>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</si>
  <si>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</si>
  <si>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</si>
  <si>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</si>
  <si>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</si>
  <si>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</si>
  <si>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</si>
  <si>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</si>
  <si>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</si>
  <si>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</si>
  <si>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</si>
  <si>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</si>
  <si>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</si>
  <si>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</si>
  <si>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</si>
  <si>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</si>
  <si>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</si>
  <si>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</si>
  <si>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</si>
  <si>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</si>
  <si>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</si>
  <si>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</si>
  <si>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</si>
  <si>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</si>
  <si>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</si>
  <si>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</si>
  <si>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</si>
  <si>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</si>
  <si>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</si>
  <si>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</si>
  <si>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</si>
  <si>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</si>
  <si>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</si>
  <si>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</si>
  <si>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</si>
  <si>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</si>
  <si>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</si>
  <si>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</si>
  <si>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</si>
  <si>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</si>
  <si>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</si>
  <si>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</si>
  <si>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</si>
  <si>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</si>
  <si>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</si>
  <si>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</si>
  <si>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</si>
  <si>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</si>
  <si>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</si>
  <si>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</si>
  <si>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</si>
  <si>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</si>
  <si>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</si>
  <si>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</si>
  <si>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</si>
  <si>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</si>
  <si>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</si>
  <si>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</si>
  <si>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</si>
  <si>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</si>
  <si>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</si>
  <si>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</si>
  <si>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</si>
  <si>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</si>
  <si>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</si>
  <si>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</si>
  <si>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</si>
  <si>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</si>
  <si>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</si>
  <si>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</si>
  <si>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</si>
  <si>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</si>
  <si>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</si>
  <si>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</si>
  <si>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</si>
  <si>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</si>
  <si>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</si>
  <si>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</si>
  <si>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</si>
  <si>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</si>
  <si>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</si>
  <si>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</si>
  <si>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</si>
  <si>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</si>
  <si>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</si>
  <si>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</si>
  <si>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</si>
  <si>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</si>
  <si>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</si>
  <si>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</si>
  <si>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</si>
  <si>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</si>
  <si>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</si>
  <si>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</si>
  <si>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</si>
  <si>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</si>
  <si>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</si>
  <si>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</si>
  <si>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</si>
  <si>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</si>
  <si>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</si>
  <si>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</si>
  <si>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</si>
  <si>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</si>
  <si>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</si>
  <si>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</si>
  <si>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</si>
  <si>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</si>
  <si>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</si>
  <si>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</si>
  <si>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</si>
  <si>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</si>
  <si>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</si>
  <si>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</si>
  <si>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</si>
  <si>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</si>
  <si>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</si>
  <si>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</si>
  <si>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</si>
  <si>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</si>
  <si>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</si>
  <si>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</si>
  <si>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</si>
  <si>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</si>
  <si>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</si>
  <si>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</si>
  <si>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</si>
  <si>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</si>
  <si>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</si>
  <si>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</si>
  <si>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</si>
  <si>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</si>
  <si>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</si>
  <si>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</si>
  <si>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</si>
  <si>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</si>
  <si>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</si>
  <si>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</si>
  <si>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</si>
  <si>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</si>
  <si>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</si>
  <si>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</si>
  <si>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</si>
  <si>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</si>
  <si>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</si>
  <si>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</si>
  <si>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</si>
  <si>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</si>
  <si>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</si>
  <si>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</si>
  <si>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</si>
  <si>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</si>
  <si>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</si>
  <si>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</si>
  <si>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</si>
  <si>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</si>
  <si>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</si>
  <si>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</si>
  <si>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</si>
  <si>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</si>
  <si>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</si>
  <si>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</si>
  <si>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</si>
  <si>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</si>
  <si>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</si>
  <si>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</si>
  <si>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</si>
  <si>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</si>
  <si>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</si>
  <si>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</si>
  <si>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</si>
  <si>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</si>
  <si>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</si>
  <si>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</si>
  <si>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</si>
  <si>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</si>
  <si>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</si>
  <si>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</si>
  <si>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</si>
  <si>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</si>
  <si>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</si>
  <si>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</si>
  <si>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</si>
  <si>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</si>
  <si>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</si>
  <si>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</si>
  <si>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</si>
  <si>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</si>
  <si>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</si>
  <si>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</si>
  <si>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</si>
  <si>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</si>
  <si>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</si>
  <si>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</si>
  <si>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</si>
  <si>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</si>
  <si>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</si>
  <si>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</si>
  <si>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</si>
  <si>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</si>
  <si>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</si>
  <si>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</si>
  <si>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</si>
  <si>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</si>
  <si>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</si>
  <si>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</si>
  <si>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</si>
  <si>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</si>
  <si>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</si>
  <si>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</si>
  <si>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</si>
  <si>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</si>
  <si>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</si>
  <si>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</si>
  <si>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</si>
  <si>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</si>
  <si>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</si>
  <si>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</si>
  <si>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</si>
  <si>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</si>
  <si>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</si>
  <si>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</si>
  <si>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</si>
  <si>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</si>
  <si>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</si>
  <si>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</si>
  <si>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</si>
  <si>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</si>
  <si>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</si>
  <si>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</si>
  <si>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</si>
  <si>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</si>
  <si>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</si>
  <si>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</si>
  <si>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</si>
  <si>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</si>
  <si>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</si>
  <si>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</si>
  <si>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</si>
  <si>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</si>
  <si>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</si>
  <si>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</si>
  <si>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</si>
  <si>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</si>
  <si>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</si>
  <si>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</si>
  <si>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</si>
  <si>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</si>
  <si>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</si>
  <si>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</si>
  <si>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</si>
  <si>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</si>
  <si>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</si>
  <si>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</si>
  <si>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</si>
  <si>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</si>
  <si>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</si>
  <si>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</si>
  <si>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</si>
  <si>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</si>
  <si>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</si>
  <si>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</si>
  <si>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</si>
  <si>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</si>
  <si>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</si>
  <si>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</si>
  <si>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</si>
  <si>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</si>
  <si>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</si>
  <si>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</si>
  <si>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</si>
  <si>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</si>
  <si>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</si>
  <si>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</si>
  <si>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</si>
  <si>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</si>
  <si>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</si>
  <si>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</si>
  <si>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</si>
  <si>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</si>
  <si>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</si>
  <si>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</si>
  <si>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</si>
  <si>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</si>
  <si>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</si>
  <si>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</si>
  <si>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</si>
  <si>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</si>
  <si>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</si>
  <si>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</si>
  <si>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</si>
  <si>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</si>
  <si>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</si>
  <si>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</si>
  <si>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</si>
  <si>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</si>
  <si>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</si>
  <si>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</si>
  <si>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</si>
  <si>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</si>
  <si>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</si>
  <si>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</si>
  <si>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</si>
  <si>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</si>
  <si>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</si>
  <si>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</si>
  <si>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</si>
  <si>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</si>
  <si>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</si>
  <si>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</si>
  <si>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</si>
  <si>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</si>
  <si>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</si>
  <si>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</si>
  <si>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</si>
  <si>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</si>
  <si>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</si>
  <si>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</si>
  <si>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</si>
  <si>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</si>
  <si>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</si>
  <si>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</si>
  <si>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</si>
  <si>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</si>
  <si>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</si>
  <si>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</si>
  <si>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</si>
  <si>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</si>
  <si>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</si>
  <si>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</si>
  <si>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</si>
  <si>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</si>
  <si>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</si>
  <si>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</si>
  <si>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</si>
  <si>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</si>
  <si>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</si>
  <si>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</si>
  <si>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</si>
  <si>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</si>
  <si>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</si>
  <si>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</si>
  <si>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</si>
  <si>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</si>
  <si>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</si>
  <si>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</si>
  <si>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</si>
  <si>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</si>
  <si>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</si>
  <si>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</si>
  <si>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</si>
  <si>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</si>
  <si>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</si>
  <si>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</si>
  <si>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</si>
  <si>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</si>
  <si>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</si>
  <si>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</si>
  <si>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</si>
  <si>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</si>
  <si>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</si>
  <si>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</si>
  <si>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</si>
  <si>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</si>
  <si>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</si>
  <si>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</si>
  <si>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</si>
  <si>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</si>
  <si>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</si>
  <si>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</si>
  <si>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</si>
  <si>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</si>
  <si>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</si>
  <si>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</si>
  <si>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</si>
  <si>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</si>
  <si>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</si>
  <si>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</si>
  <si>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</si>
  <si>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</si>
  <si>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</si>
  <si>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</si>
  <si>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</si>
  <si>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</si>
  <si>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</si>
  <si>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</si>
  <si>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</si>
  <si>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</si>
  <si>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</si>
  <si>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</si>
  <si>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</si>
  <si>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</si>
  <si>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</si>
  <si>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</si>
  <si>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</si>
  <si>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</si>
  <si>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</si>
  <si>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</si>
  <si>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</si>
  <si>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</si>
  <si>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</si>
  <si>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</si>
  <si>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</si>
  <si>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</si>
  <si>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</si>
  <si>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</si>
  <si>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</si>
  <si>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</si>
  <si>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</si>
  <si>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</si>
  <si>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</si>
  <si>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</si>
  <si>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</si>
  <si>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</si>
  <si>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</si>
  <si>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</si>
  <si>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</si>
  <si>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</si>
  <si>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</si>
  <si>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</si>
  <si>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</si>
  <si>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</si>
  <si>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</si>
  <si>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</si>
  <si>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</si>
  <si>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</si>
  <si>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</si>
  <si>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</si>
  <si>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</si>
  <si>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</si>
  <si>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</si>
  <si>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</si>
  <si>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</si>
  <si>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</si>
  <si>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</si>
  <si>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</si>
  <si>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</si>
  <si>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</si>
  <si>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</si>
  <si>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</si>
  <si>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</si>
  <si>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</si>
  <si>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</si>
  <si>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</si>
  <si>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</si>
  <si>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</si>
  <si>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</si>
  <si>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</si>
  <si>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</si>
  <si>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</si>
  <si>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</si>
  <si>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</si>
  <si>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</si>
  <si>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</si>
  <si>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</si>
  <si>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</si>
  <si>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</si>
  <si>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</si>
  <si>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</si>
  <si>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</si>
  <si>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</si>
  <si>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</si>
  <si>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</si>
  <si>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</si>
  <si>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</si>
  <si>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</si>
  <si>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</si>
  <si>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</si>
  <si>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</si>
  <si>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</si>
  <si>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</si>
  <si>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</si>
  <si>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</si>
  <si>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</si>
  <si>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</si>
  <si>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</si>
  <si>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</si>
  <si>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</si>
  <si>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</si>
  <si>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</si>
  <si>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</si>
  <si>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</si>
  <si>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</si>
  <si>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</si>
  <si>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</si>
  <si>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</si>
  <si>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</si>
  <si>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</si>
  <si>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</si>
  <si>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</si>
  <si>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</si>
  <si>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</si>
  <si>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</si>
  <si>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</si>
  <si>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</si>
  <si>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</si>
  <si>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</si>
  <si>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</si>
  <si>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</si>
  <si>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</si>
  <si>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</si>
  <si>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</si>
  <si>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</si>
  <si>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</si>
  <si>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</si>
  <si>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</si>
  <si>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</si>
  <si>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</si>
  <si>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</si>
  <si>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</si>
  <si>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</si>
  <si>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</si>
  <si>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</si>
  <si>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</si>
  <si>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</si>
  <si>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</si>
  <si>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</si>
  <si>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</si>
  <si>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</si>
  <si>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</si>
  <si>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</si>
  <si>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</si>
  <si>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</si>
  <si>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</si>
  <si>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</si>
  <si>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</si>
  <si>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</si>
  <si>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</si>
  <si>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</si>
  <si>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</si>
  <si>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</si>
  <si>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</si>
  <si>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</si>
  <si>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</si>
  <si>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</si>
  <si>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</si>
  <si>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</si>
  <si>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</si>
  <si>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</si>
  <si>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</si>
  <si>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</si>
  <si>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</si>
  <si>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</si>
  <si>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</si>
  <si>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</si>
  <si>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</si>
  <si>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</si>
  <si>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</si>
  <si>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</si>
  <si>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</si>
  <si>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</si>
  <si>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</si>
  <si>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</si>
  <si>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</si>
  <si>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</si>
  <si>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</si>
  <si>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</si>
  <si>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</si>
  <si>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</si>
  <si>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</si>
  <si>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PCM-20251109-00001142</t>
  </si>
  <si>
    <t>Power in area located site access PG , Site located on Bolvard in progress with Tawal Owner</t>
  </si>
  <si>
    <t>PCM-20251109-00001171</t>
  </si>
  <si>
    <t xml:space="preserve"> PCM-20250215-00000830 </t>
  </si>
  <si>
    <t>LTE site still down and  site located in aramco area access issue need special permission</t>
  </si>
  <si>
    <t>PCM-20251109-00001149</t>
  </si>
  <si>
    <t>ETA 30 mins</t>
  </si>
  <si>
    <t>PCM-20251109-00001179</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</si>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</sst>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307.63281550925603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0.22445902777690208</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45970.581241435182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45970.581241435182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45970.581241435182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45970.581241435182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45970.581241435182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45970.581241435182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45970.581241435182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45970.581241435182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45970.581241435182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45970.581241435182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45970.581241435182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45970.581241435182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45970.581241435182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45970.581241435182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45970.581241435182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45970.581241435182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45970.581241435182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45970.581241435182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45970.581241435182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45970.581241435182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45970.581241435182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45970.581241435182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45970.581241435182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45970.581241435182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45970.581241435182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45970.581241435182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45970.581241435182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45970.581241435182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45970.581241435182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45970.581241435182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45970.581241435182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45970.581241435182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45970.581241435182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45970.581241435182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45970.581241435182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45970.581241435182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45970.581241435182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45970.581241435182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45970.581241435182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45970.581241435182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45970.581241435182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45970.581241435182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45970.581241435182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45970.581241435182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45970.581241435182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45970.581241435182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45970.581241435182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45970.581241435182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45970.581241435182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45970.581241435182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45970.581241435182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45970.581241435182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45970.581241435182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45970.581241435182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45970.581241435182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45970.581241435182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45970.581241435182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45970.581241435182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45970.581241435182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45970.581241435182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45970.581241435182</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45970.581241435182</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145.5814034722207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45970.581241435182</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1.7097916665079538E-2</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22825</v>
      </c>
      <c r="E6" s="103" t="s">
        <v>39021</v>
      </c>
      <c r="F6" s="104">
        <v>45970.577673611115</v>
      </c>
      <c r="G6" s="105">
        <f t="shared" ca="1" si="0"/>
        <v>3.567824067431502E-3</v>
      </c>
      <c r="H6" s="104">
        <v>45970.572118055556</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45970.581241435182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45970.581241435182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45970.581241435182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45970.581241435182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45970.581241435182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45970.581241435182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45970.581241435182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45970.581241435182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45970.581241435182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45970.581241435182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45970.581241435182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45970.581241435182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45970.581241435182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45970.581241435182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45970.581241435182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45970.581241435182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45970.581241435182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45970.581241435182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45970.581241435182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45970.581241435182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45970.581241435182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45970.581241435182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45970.581241435182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45970.581241435182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45970.581241435182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45970.581241435182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45970.581241435182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45970.581241435182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45970.581241435182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45970.581241435182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45970.581241435182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45970.581241435182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45970.581241435182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45970.581241435182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45970.581241435182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45970.581241435182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45970.581241435182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45970.581241435182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45970.581241435182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45970.581241435182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45970.581241435182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45970.581241435182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45970.581241435182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45970.581241435182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45970.581241435182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45970.581241435182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45970.581241435182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45970.581241435182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45970.581241435182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45970.581241435182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45970.581241435182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45970.581241435182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45970.581241435182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45970.581241435182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45970.581241435182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45970.581241435182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45970.581241435182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45970.581241435182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45970.581241435182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45970.581241435182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45970.581241435182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45970.581241435182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45970.581241435182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45970.581241435182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45970.581241435182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45970.581241435182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45970.581241435182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45970.581241435182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45970.581241435182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45970.581241435182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45970.581241435182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45970.581241435182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45970.581241435182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45970.581241435182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45970.581241435182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45970.581241435182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45970.581241435182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45970.581241435182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45970.581241435182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45970.581241435182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45970.581241435182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45970.581241435182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45970.581241435182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45970.581241435182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45970.581241435182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45970.581241435182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45970.581241435182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45970.581241435182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45970.581241435182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45970.581241435182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45970.581241435182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45970.581241435182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45970.581241435182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45970.581241435182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45970.581241435182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45970.581241435182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45970.581241435182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45970.581241435182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45970.581241435182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45970.581241435182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45970.581241435182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45970.581241435182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45970.581241435182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45970.581241435182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45970.581241435182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45970.581241435182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45970.581241435182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45970.581241435182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45970.581241435182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45970.581241435182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45970.581241435182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45970.581241435182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45970.581241435182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45970.581241435182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45970.581241435182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45970.581241435182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45970.581241435182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45970.581241435182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45970.581241435182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45970.581241435182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45970.581241435182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45970.581241435182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45970.581241435182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45970.581241435182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45970.581241435182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45970.581241435182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45970.581241435182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45970.581241435182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45970.581241435182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45970.581241435182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45970.581241435182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45970.581241435182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45970.581241435182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45970.581241435182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45970.581241435182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45970.581241435182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45970.581241435182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45970.581241435182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45970.581241435182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45970.581241435182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45970.581241435182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45970.581241435182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45970.581241435182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45970.581241435182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45970.581241435182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45970.581241435182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45970.581241435182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45970.581241435182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45970.581241435182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45970.581241435182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45970.581241435182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45970.581241435182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45970.581241435182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45970.581241435182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45970.581241435182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45970.581241435182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45970.581241435182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45970.581241435182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45970.581241435182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45970.581241435182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45970.581241435182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45970.581241435182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45970.581241435182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45970.581241435182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45970.581241435182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45970.581241435182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45970.581241435182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45970.581241435182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45970.581241435182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45970.581241435182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45970.581241435182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45970.581241435182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45970.581241435182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45970.581241435182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45970.581241435182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45970.581241435182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45970.581241435182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45970.581241435182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45970.581241435182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45970.581241435182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45970.581241435182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45970.581241435182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45970.581241435182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45970.581241435182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45970.581241435182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45970.581241435182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45970.581241435182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45970.581241435182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45970.581241435182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45970.581241435182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45970.581241435182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45970.581241435182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45970.581241435182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45970.581241435182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45970.581241435182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45970.581241435182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45970.581241435182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45970.581241435182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45970.581241435182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45970.581241435182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45970.581241435182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45970.581241435182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45970.581241435182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45970.581241435182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45970.581241435182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45970.581241435182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45970.581241435182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45970.581241435182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45970.581241435182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45970.581241435182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45970.581241435182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45970.581241435182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45970.581241435182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45970.581241435182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45970.581241435182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45970.581241435182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45970.581241435182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45970.581241435182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45970.581241435182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45970.581241435182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45970.581241435182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45970.581241435182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45970.581241435182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45970.581241435182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45970.581241435182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45970.581241435182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45970.581241435182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45970.581241435182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45970.581241435182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45970.581241435182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45970.581241435182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45970.581241435182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45970.581241435182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45970.581241435182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45970.581241435182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45970.581241435182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45970.581241435182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45970.581241435182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45970.581241435182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45970.581241550928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45970.581241550928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45970.581241550928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45970.581241550928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45970.581241550928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45970.581241550928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45970.581241550928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45970.581241550928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45970.581241550928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45970.581241550928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45970.581241550928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45970.581241550928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45970.581241550928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45970.581241550928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45970.581241550928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45970.581241550928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45970.581241550928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45970.581241550928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45970.581241550928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45970.581241550928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45970.581241550928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45970.581241550928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45970.581241550928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45970.581241550928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45970.581241550928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45970.581241550928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45970.581241550928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45970.581241550928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45970.581241550928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45970.581241550928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45970.581241550928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45970.581241550928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45970.581241550928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45970.581241550928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45970.581241550928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45970.581241550928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45970.581241550928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45970.581241550928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45970.581241550928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45970.581241550928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45970.581241550928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45970.581241550928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45970.581241550928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45970.581241550928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45970.581241550928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45970.581241550928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45970.581241550928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45970.581241550928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45970.581241550928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45970.581241550928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45970.581241550928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45970.581241550928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45970.581241550928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45970.581241550928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45970.581241550928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45970.581241550928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45970.581241550928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45970.581241550928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45970.581241550928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45970.581241550928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45970.581241550928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45970.581241550928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45970.581241550928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45970.581241550928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45970.581241550928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45970.581241550928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45970.581241550928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45970.581241550928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45970.581241550928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45970.581241550928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45970.581241550928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45970.581241550928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45970.581241550928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45970.581241550928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45970.581241550928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45970.581241550928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45970.581241550928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45970.581241550928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45970.581241550928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45970.581241550928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45970.581241550928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45970.581241550928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45970.581241550928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45970.581241550928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45970.581241550928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45970.581241550928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45970.581241550928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45970.581241550928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45970.581241550928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45970.581241550928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45970.581241550928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45970.581241550928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45970.581241550928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45970.581241550928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45970.581241550928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45970.581241550928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45970.581241550928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45970.581241550928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45970.581241550928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45970.581241550928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45970.581241550928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45970.581241550928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45970.581241550928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45970.581241550928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45970.581241550928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45970.581241550928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45970.581241550928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45970.581241550928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45970.581241550928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45970.581241550928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45970.581241550928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45970.581241550928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45970.581241550928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45970.581241550928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45970.581241550928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45970.581241550928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45970.581241550928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45970.581241550928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45970.581241550928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45970.581241550928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45970.581241550928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45970.581241550928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45970.581241550928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45970.581241550928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45970.581241550928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45970.581241550928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45970.581241550928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45970.581241550928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45970.581241550928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45970.581241550928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45970.581241550928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45970.581241550928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45970.581241550928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45970.581241550928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45970.581241550928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45970.581241550928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45970.581241550928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45970.581241550928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45970.581241550928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45970.581241550928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45970.581241550928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45970.581241550928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45970.581241550928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45970.581241550928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45970.581241550928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45970.581241550928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45970.581241550928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45970.581241550928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45970.581241550928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45970.581241550928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45970.581241550928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45970.581241550928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45970.581241550928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45970.581241550928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45970.581241550928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45970.581241550928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45970.581241550928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45970.581241550928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45970.581241550928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45970.581241550928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45970.581241550928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45970.581241550928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45970.581241550928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45970.581241550928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45970.581241550928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45970.581241550928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45970.581241550928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45970.581241550928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45970.581241550928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45970.581241550928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45970.581241550928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45970.581241550928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45970.581241550928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45970.581241550928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45970.581241550928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45970.581241550928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45970.581241550928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45970.581241550928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45970.581241550928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45970.581241550928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45970.581241550928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45970.581241550928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45970.581241550928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45970.581241550928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45970.581241550928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45970.581241550928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45970.581241550928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45970.581241550928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45970.581241550928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45970.581241550928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45970.581241550928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45970.581241550928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45970.581241550928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45970.581241550928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45970.581241550928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45970.581241550928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45970.581241550928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45970.581241550928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45970.581241550928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45970.581241550928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45970.581241550928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45970.581241550928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45970.581241550928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45970.581241550928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45970.581241550928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45970.581241550928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45970.581241550928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45970.581241550928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45970.581241550928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45970.581241550928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45970.581241550928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45970.581241550928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45970.581241550928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45970.581241550928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45970.581241550928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45970.581241550928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45970.581241550928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45970.581241550928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45970.581241550928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45970.581241550928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45970.581241550928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45970.581241550928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45970.581241550928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45970.581241550928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45970.581241550928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45970.581241550928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45970.581241550928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45970.581241550928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45970.581241550928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45970.581241550928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45970.581241550928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45970.581241550928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45970.581241550928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45970.581241550928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45970.581241550928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45970.581241550928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45970.581241550928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45970.581241550928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45970.581241550928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45970.581241550928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45970.581241550928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45970.581241550928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45970.581241550928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45970.581241550928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45970.581241550928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45970.581241550928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45970.581241550928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45970.581241550928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45970.581241550928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45970.581241550928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45970.581241550928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45970.581241550928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45970.581241550928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45970.581241550928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45970.581241550928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45970.581241550928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45970.581241550928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45970.581241550928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45970.581241550928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45970.581241550928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45970.581241550928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45970.581241550928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45970.581241550928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45970.581241550928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45970.581241550928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45970.581241550928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45970.581241550928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45970.581241550928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45970.581241550928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45970.581241550928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45970.581241550928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45970.581241550928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45970.581241550928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45970.581241550928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45970.581241550928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45970.581241550928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45970.581241550928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45970.581241550928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45970.581241550928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45970.581241550928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45970.581241550928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45970.581241550928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45970.581241550928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45970.581241550928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45970.581241550928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45970.581241550928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45970.581241550928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45970.581241550928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45970.581241550928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45970.581241550928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45970.581241550928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45970.581241550928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45970.581241550928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45970.581241550928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45970.581241550928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45970.581241550928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45970.581241550928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45970.581241550928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45970.581241550928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45970.581241550928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45970.581241550928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45970.581241550928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45970.581241550928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45970.581241550928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45970.581241550928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45970.581241550928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45970.581241550928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45970.581241550928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45970.581241550928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45970.581241550928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45970.581241550928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45970.581241550928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45970.581241550928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45970.581241550928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45970.581241550928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45970.581241550928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45970.581241550928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45970.581241550928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45970.581241550928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45970.581241550928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45970.581241550928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45970.581241550928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45970.581241550928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45970.581241550928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45970.581241550928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45970.581241550928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45970.581241550928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45970.581241550928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45970.581241550928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45970.581241550928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45970.581241550928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45970.581241550928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45970.581241550928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45970.581241550928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45970.581241550928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45970.581241550928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45970.581241550928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45970.581241550928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45970.581241550928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45970.581241550928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45970.581241550928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45970.581241550928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45970.581241550928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45970.581241550928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45970.581241550928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45970.581241550928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45970.581241550928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45970.581241550928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45970.581241550928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45970.581241550928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45970.581241550928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45970.581241550928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45970.581241550928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45970.581241550928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45970.581241550928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45970.581241550928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45970.581241550928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45970.581241550928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45970.581241550928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45970.581241550928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45970.581241550928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45970.581241550928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45970.581241550928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45970.581241550928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45970.581241550928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45970.581241550928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45970.581241550928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45970.581241550928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45970.581241550928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45970.581241550928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45970.581241550928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45970.581241550928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45970.581241550928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45970.581241550928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45970.581241550928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45970.581241550928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45970.581241550928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45970.581241550928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45970.581241550928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45970.581241550928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45970.581241550928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45970.581241550928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45970.581241550928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45970.581241550928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45970.581241550928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45970.581241550928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45970.581241550928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45970.581241550928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45970.581241550928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45970.581241550928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45970.581241550928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45970.581241550928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45970.581241550928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45970.581241550928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45970.581241550928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45970.581241550928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45970.581241550928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45970.581241550928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45970.581241550928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45970.581241550928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45970.581241550928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45970.581241550928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45970.581241550928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45970.581241550928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45970.581241550928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45970.581241550928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45970.581241550928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45970.581241550928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45970.581241550928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45970.581241550928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45970.581241550928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45970.581241550928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45970.581241550928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45970.581241550928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45970.581241550928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45970.581241550928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45970.581241550928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45970.581241550928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45970.581241550928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45970.581241550928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45970.581241550928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45970.581241550928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45970.581241550928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45970.581241550928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45970.581241550928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45970.581241550928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45970.581241550928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45970.581241550928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45970.581241550928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45970.581241550928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45970.581241550928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45970.581241550928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45970.581241550928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45970.581241550928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45970.581241550928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45970.581241550928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45970.581241550928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45970.581241550928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45970.581241550928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45970.581241550928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45970.581241550928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45970.581241550928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45970.581241550928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45970.581241550928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45970.581241550928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45970.581241550928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45970.581241550928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45970.581241550928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45970.581241550928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45970.581241550928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45970.581241550928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45970.581241550928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45970.581241550928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45970.581241550928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45970.581241550928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45970.581241550928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45970.581241550928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45970.581241550928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45970.581241550928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45970.581241550928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45970.581241550928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45970.581241550928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45970.581241550928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45970.581241550928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45970.581241550928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45970.581241550928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45970.581241550928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45970.581241550928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45970.581241550928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45970.581241550928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45970.581241550928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45970.581241550928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45970.581241550928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45970.581241550928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45970.581241550928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45970.581241550928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45970.581241550928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45970.581241550928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45970.581241550928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45970.581241550928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45970.581241550928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45970.581241550928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45970.581241550928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45970.581241550928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45970.581241550928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45970.581241550928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45970.581241550928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45970.581241550928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45970.581241550928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45970.581241550928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45970.581241550928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45970.581241550928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45970.581241550928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45970.581241550928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45970.581241550928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45970.581241550928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45970.581241550928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45970.581241550928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45970.581241550928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45970.581241550928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45970.581241550928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45970.581241550928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45970.581241550928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45970.581241550928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45970.581241550928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45970.581241550928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45970.581241550928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45970.581241550928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45970.581241550928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45970.581241550928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45970.581241550928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45970.581241550928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45970.581241550928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45970.581241550928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45970.581241550928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45970.581241550928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45970.581241550928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45970.581241550928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45970.581241550928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45970.581241550928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45970.581241550928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45970.581241550928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45970.581241550928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45970.581241550928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45970.581241550928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45970.581241550928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45970.581241550928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45970.581241550928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45970.581241550928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45970.581241550928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45970.581241550928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45970.581241550928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45970.581241550928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45970.581241550928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45970.581241550928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45970.581241550928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45970.581241550928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45970.581241550928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45970.581241550928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45970.581241550928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45970.581241550928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45970.581241550928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45970.581241550928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45970.581241550928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45970.581241550928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45970.581241550928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45970.581241550928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45970.581241550928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45970.581241550928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45970.581241550928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45970.581241550928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45970.581241550928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45970.581241550928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45970.581241550928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45970.581241550928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45970.581241550928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45970.581241550928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45970.581241550928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45970.581241550928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45970.581241550928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45970.581241550928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45970.581241550928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45970.581241550928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45970.581241550928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45970.581241550928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45970.581241550928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45970.581241550928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45970.581241550928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45970.581241550928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45970.581241550928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45970.581241550928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45970.581241550928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45970.581241550928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45970.581241550928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45970.581241550928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45970.581241550928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45970.581241550928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45970.581241550928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45970.581241550928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45970.581241550928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45970.581241550928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45970.581241550928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45970.581241550928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45970.581241550928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45970.581241550928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45970.581241550928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45970.581241550928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45970.581241550928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45970.581241550928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45970.581241550928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45970.581241550928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45970.581241550928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45970.581241550928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45970.581241550928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45970.581241550928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45970.581241550928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45970.581241550928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45970.581241550928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45970.581241550928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45970.581241550928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45970.581241550928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45970.581241550928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45970.581241550928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45970.581241550928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45970.581241550928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45970.581241550928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45970.581241550928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45970.581241550928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45970.581241550928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45970.581241550928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45970.581241550928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45970.581241550928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45970.581241550928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45970.581241550928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45970.581241550928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45970.581241550928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45970.581241550928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45970.581241550928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45970.581241550928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45970.581241550928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45970.581241550928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45970.581241550928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45970.581241550928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45970.581241550928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45970.581241550928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45970.581241550928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45970.581241550928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45970.581241550928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45970.581241550928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45970.581241550928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45970.581241550928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45970.581241550928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45970.581241550928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45970.581241550928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45970.581241550928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45970.581241550928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45970.581241550928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45970.581241550928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45970.581241550928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45970.581241550928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45970.581241550928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45970.581241550928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45970.581241550928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45970.581241550928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45970.581241550928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45970.581241550928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45970.581241550928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45970.581241550928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45970.581241550928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45970.581241550928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45970.581241550928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45970.581241550928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45970.581241550928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45970.581241550928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45970.581241550928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45970.581241550928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45970.581241550928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45970.581241550928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45970.581241550928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45970.581241550928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45970.581241550928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45970.581241550928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45970.581241550928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45970.581241550928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45970.581241550928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45970.581241550928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45970.581241550928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45970.581241550928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45970.581241550928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45970.581241550928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45970.581241550928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45970.581241550928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45970.581241550928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45970.581241550928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45970.581241550928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45970.581241550928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45970.581241550928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45970.581241550928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45970.581241550928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45970.581241550928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45970.581241550928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45970.581241550928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45970.581241550928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45970.581241550928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45970.581241550928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45970.581241550928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45970.581241550928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45970.581241550928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45970.581241550928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45970.581241550928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45970.581241550928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45970.581241550928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45970.581241550928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45970.581241550928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45970.581241550928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45970.581241550928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45970.581241550928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45970.581241550928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45970.581241550928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45970.581241550928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45970.581241550928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45970.581241550928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45970.581241550928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45970.581241550928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45970.581241550928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45970.581241550928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45970.581241550928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45970.581241550928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45970.581241550928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45970.581241550928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45970.581241550928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45970.581241550928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45970.581241550928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45970.581241550928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45970.581241550928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45970.581241550928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45970.581241550928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45970.581241550928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45970.581241550928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45970.581241550928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45970.581241550928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45970.581241550928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45970.581241550928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45970.581241550928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45970.581241550928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45970.581241550928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45970.581241550928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45970.581241550928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45970.581241550928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45970.581241550928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45970.581241550928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45970.581241550928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45970.581241550928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45970.581241550928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45970.581241550928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45970.581241550928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45970.581241550928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45970.581241550928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45970.581241550928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45970.581241550928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45970.581241550928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45970.581241550928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45970.581241550928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45970.581241550928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45970.581241550928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45970.581241550928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45970.581241550928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45970.581241550928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45970.581241550928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45970.581241550928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45970.581241550928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45970.581241550928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45970.581241550928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45970.581241550928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45970.581241550928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45970.581241550928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45970.581241550928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45970.581241550928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45970.581241550928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45970.581241550928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45970.581241550928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45970.581241550928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45970.581241550928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45970.581241550928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45970.581241550928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45970.581241550928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45970.581241550928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45970.581241550928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45970.581241550928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45970.581241550928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45970.581241550928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45970.581241550928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45970.581241550928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45970.581241550928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45970.581241550928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45970.581241550928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45970.581241550928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45970.581241550928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45970.581241550928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45970.581241550928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45970.581241550928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45970.581241550928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45970.581241550928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45970.581241550928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45970.581241550928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45970.581241550928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45970.581241550928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45970.581241550928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45970.581241550928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45970.581241550928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45970.581241550928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45970.581241550928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45970.581241550928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45970.581241550928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45970.581241550928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45970.581241550928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45970.581241550928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45970.581241550928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45970.581241550928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45970.581241550928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45970.581241550928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45970.581241550928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45970.581241550928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45970.581241550928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45970.581241550928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45970.581241550928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45970.581241550928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45970.581241550928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45970.581241550928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45970.581241550928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45970.581241550928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45970.581241550928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45970.581241550928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45970.581241550928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45970.581241550928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45970.581241550928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45970.581241550928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45970.581241550928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45970.581241550928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45970.581241550928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45970.581241550928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45970.581241550928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45970.581241550928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45970.581241550928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45970.581241550928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45970.581241550928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45970.581241550928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45970.581241550928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45970.581241550928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45970.581241550928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45970.581241550928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45970.581241550928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45970.581241550928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45970.581241550928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45970.581241550928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45970.581241550928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45970.581241550928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45970.581241550928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45970.581241550928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45970.581241550928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45970.581241550928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45970.581241550928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45970.581241550928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45970.581241550928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45970.581241550928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45970.581241550928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45970.581241550928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45970.581241550928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45970.581241550928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45970.581241550928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45970.581241550928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45970.581241550928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45970.581241550928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45970.581241550928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45970.581241550928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45970.581241550928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45970.581241550928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45970.581241550928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45970.581241550928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45970.581241550928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45970.581241550928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4" ca="1" si="0">IFERROR(NOW()-F2,"")</f>
        <v>267.10052384258597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37313</v>
      </c>
      <c r="E3" s="95" t="s">
        <v>39021</v>
      </c>
      <c r="F3" s="96">
        <v>45970.567824074074</v>
      </c>
      <c r="G3" s="136">
        <f t="shared" ca="1" si="0"/>
        <v>1.3417361107713077E-2</v>
      </c>
      <c r="H3" s="96">
        <v>45970.561574074076</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1</v>
      </c>
      <c r="D4" s="92" t="s">
        <v>33626</v>
      </c>
      <c r="E4" s="95" t="s">
        <v>39021</v>
      </c>
      <c r="F4" s="96">
        <v>45970.579293981478</v>
      </c>
      <c r="G4" s="136">
        <f ca="1">IFERROR(NOW()-F4,"")</f>
        <v>1.9474537039059214E-3</v>
      </c>
      <c r="H4" s="96">
        <v>45970.553599537037</v>
      </c>
      <c r="I4" s="135" t="str">
        <f>IFERROR(VLOOKUP(D4,DB!A:F,6,0),"")</f>
        <v>Generator-SG</v>
      </c>
      <c r="J4" s="135" t="str">
        <f>IFERROR(VLOOKUP(D4,DB!A:G,7,0),"")</f>
        <v>Vandalized</v>
      </c>
      <c r="K4" s="98" t="s">
        <v>39117</v>
      </c>
      <c r="L4" s="92" t="str">
        <f>IFERROR(VLOOKUP(D4,DB!A:I,9,0),"")</f>
        <v>Latis</v>
      </c>
    </row>
    <row r="5" spans="1:16" ht="15" customHeight="1">
      <c r="A5" s="135"/>
      <c r="B5" s="135" t="str">
        <f>IFERROR(VLOOKUP(D5,DB!A:K,11,0),"")</f>
        <v/>
      </c>
      <c r="C5" s="94"/>
      <c r="D5" s="92"/>
      <c r="E5" s="95"/>
      <c r="F5" s="96"/>
      <c r="G5" s="136">
        <f t="shared" ref="G5:G36" ca="1" si="1">IFERROR(NOW()-F5,"")</f>
        <v>45970.581241435182</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45970.581241435182</v>
      </c>
      <c r="H6" s="96"/>
      <c r="I6" s="135"/>
      <c r="J6" s="135"/>
      <c r="K6" s="98"/>
      <c r="L6" s="92"/>
    </row>
    <row r="7" spans="1:16" ht="15" customHeight="1">
      <c r="A7" s="135"/>
      <c r="B7" s="135"/>
      <c r="C7" s="94"/>
      <c r="D7" s="92"/>
      <c r="E7" s="95"/>
      <c r="F7" s="96"/>
      <c r="G7" s="136">
        <f ca="1">IFERROR(NOW()-F7,"")</f>
        <v>45970.581241435182</v>
      </c>
      <c r="H7" s="96"/>
      <c r="I7" s="135"/>
      <c r="J7" s="135"/>
      <c r="K7" s="98"/>
      <c r="L7" s="92"/>
    </row>
    <row r="8" spans="1:16" ht="15" customHeight="1">
      <c r="A8" s="135"/>
      <c r="B8" s="135" t="str">
        <f>IFERROR(VLOOKUP(D8,DB!A:K,11,0),"")</f>
        <v/>
      </c>
      <c r="C8" s="94"/>
      <c r="D8" s="92"/>
      <c r="E8" s="95"/>
      <c r="F8" s="96"/>
      <c r="G8" s="136">
        <f t="shared" ca="1" si="1"/>
        <v>45970.581241435182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45970.581241435182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45970.581241435182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45970.581241435182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45970.581241435182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45970.581241435182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45970.581241435182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45970.581241435182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45970.581241435182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45970.581241435182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45970.581241435182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45970.581241435182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45970.581241435182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45970.581241435182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45970.581241435182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45970.581241435182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45970.581241435182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45970.581241435182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45970.581241435182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45970.581241435182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45970.581241435182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45970.581241435182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45970.581241435182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45970.581241435182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45970.581241435182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45970.581241435182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45970.581241435182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45970.581241435182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45970.581241435182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45970.581241435182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45970.581241435182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45970.581241435182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45970.581241435182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45970.581241435182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45970.581241435182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45970.581241435182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45970.581241435182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45970.581241435182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45970.581241435182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45970.581241435182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45970.581241435182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45970.581241435182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45970.581241435182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45970.581241435182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45970.581241435182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45970.581241435182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45970.581241435182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45970.581241435182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45970.581241435182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45970.581241435182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45970.581241435182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45970.581241435182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45970.581241435182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45970.581241435182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45970.581241435182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45970.581241435182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45970.581241435182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45970.581241435182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45970.581241435182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45970.581241435182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45970.581241435182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45970.581241435182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45970.581241435182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45970.581241435182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45970.581241435182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45970.581241435182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45970.581241435182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45970.581241435182</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39118</v>
      </c>
      <c r="B2" s="37" t="str">
        <f>IFERROR(VLOOKUP(D2,DB!A:K,11,0),"")</f>
        <v>R5</v>
      </c>
      <c r="C2" s="37">
        <v>3</v>
      </c>
      <c r="D2" s="107" t="s">
        <v>36011</v>
      </c>
      <c r="E2" s="37" t="s">
        <v>39021</v>
      </c>
      <c r="F2" s="38">
        <v>45891.832060185188</v>
      </c>
      <c r="G2" s="116">
        <f ca="1">IFERROR(NOW()-F2,"")</f>
        <v>78.749181249993853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44.392364120365528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1" ca="1" si="1">IFERROR(NOW()-F4,"")</f>
        <v>21.92013032406976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45970.581241435182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45970.581241435182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45970.581241435182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45970.581241435182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45970.581241435182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45970.581241435182</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33497</v>
      </c>
      <c r="E12" s="124"/>
      <c r="F12" s="125"/>
      <c r="G12" s="126">
        <f t="shared" ca="1" si="1"/>
        <v>45970.581241435182</v>
      </c>
      <c r="H12" s="125"/>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5"/>
      <c r="G13" s="126">
        <f t="shared" ca="1" si="1"/>
        <v>45970.581241435182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45970.581241435182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45970.581241435182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45970.581241435182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45970.581241435182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45970.581241435182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45970.581241435182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45970.581241435182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45970.581241435182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45970.581241435182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45970.581241435182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45970.581241435182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45970.581241435182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45970.581241435182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45970.581241435182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45970.581241435182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45970.581241435182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45970.581241435182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45970.581241435182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45970.581241435182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45970.581241435182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45970.581241435182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45970.581241435182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45970.581241435182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45970.581241435182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45970.581241435182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45970.581241435182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45970.581241435182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45970.581241435182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45970.581241435182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45970.581241435182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45970.581241435182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45970.581241435182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45970.581241435182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45970.581241435182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45970.581241435182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45970.581241435182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45970.581241435182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45970.581241435182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45970.581241435182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45970.581241435182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45970.581241435182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45970.581241435182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45970.581241435182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45970.581241435182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45970.581241435182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45970.581241435182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45970.581241435182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45970.581241435182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45970.581241435182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45970.581241435182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45970.581241435182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45970.581241435182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45970.581241435182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45970.581241435182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45970.581241435182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45970.581241435182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45970.581241435182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45970.581241435182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45970.581241435182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45970.581241435182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45970.581241435182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45970.581241435182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45970.581241435182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45970.581241435182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45970.581241435182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45970.581241435182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45970.581241435182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45970.581241435182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45970.581241435182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45970.581241435182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45970.581241435182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45970.581241435182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45970.581241435182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45970.581241435182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45970.581241435182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45970.581241435182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45970.581241435182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45970.581241435182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45970.581241435182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45970.581241435182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45970.581241435182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45970.581241435182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45970.581241435182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45970.581241435182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45970.581241435182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45970.581241435182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45970.581241435182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45970.581241435182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45970.581241435182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45970.581241435182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45970.581241435182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45970.581241435182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45970.581241435182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45970.581241435182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45970.581241435182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45970.581241435182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45970.581241435182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45970.581241435182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45970.581241435182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45970.581241435182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45970.581241435182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45970.581241435182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45970.581241435182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45970.581241435182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45970.581241435182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45970.581241435182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45970.581241435182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45970.581241435182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45970.581241435182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45970.581241435182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45970.581241435182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45970.581241435182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45970.581241435182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45970.581241435182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45970.581241435182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45970.581241435182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45970.581241435182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45970.581241435182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45970.581241435182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45970.581241435182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45970.581241435182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45970.581241435182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45970.581241435182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45970.581241435182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45970.581241435182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45970.581241435182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45970.581241435182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45970.581241435182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45970.581241435182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45970.581241435182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45970.581241435182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45970.581241435182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45970.581241435182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45970.581241435182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45970.581241435182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45970.581241435182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45970.581241435182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45970.581241435182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45970.581241435182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45970.581241435182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45970.581241435182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45970.581241435182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45970.581241435182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45970.581241435182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45970.581241435182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45970.581241435182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45970.581241435182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45970.581241435182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45970.581241435182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45970.581241435182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45970.581241435182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45970.581241435182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45970.581241435182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45970.581241435182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45970.581241435182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45970.581241435182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45970.581241435182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45970.581241435182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45970.581241435182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45970.581241435182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45970.581241435182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45970.581241435182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45970.581241435182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45970.581241435182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45970.581241435182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45970.581241435182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45970.581241435182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45970.581241435182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45970.581241435182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45970.581241435182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45970.581241435182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45970.581241435182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45970.581241435182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45970.581241435182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45970.581241435182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45970.581241435182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45970.581241435182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45970.581241435182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45970.581241435182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45970.581241435182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45970.581241435182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45970.581241435182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45970.581241435182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45970.581241435182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45970.581241435182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45970.581241435182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45970.581241435182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45970.581241435182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45970.581241435182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45970.581241435182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45970.581241435182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45970.581241435182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45970.581241435182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45970.581241435182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45970.581241435182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45970.581241435182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45970.581241435182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45970.581241435182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45970.581241435182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45970.581241435182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45970.581241435182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45970.581241435182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45970.581241435182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45970.581241435182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45970.581241435182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45970.581241435182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45970.581241435182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45970.581241435182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45970.581241435182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45970.581241435182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45970.581241435182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45970.581241435182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45970.581241435182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45970.581241435182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45970.581241435182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45970.581241435182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45970.581241435182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45970.581241435182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45970.581241435182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45970.581241435182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45970.581241435182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45970.581241435182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45970.581241435182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45970.581241435182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45970.581241435182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45970.581241435182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45970.581241435182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45970.581241435182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45970.581241435182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45970.581241435182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45970.581241435182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45970.581241435182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45970.581241435182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45970.581241435182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45970.581241435182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45970.581241435182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45970.581241435182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45970.581241435182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45970.581241435182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45970.581241435182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45970.581241435182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45970.581241435182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45970.581241435182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45970.581241435182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45970.581241435182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45970.581241435182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45970.581241435182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45970.581241435182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45970.581241435182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45970.581241435182</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45970.581241435182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45970.581241435182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45970.581241435182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45970.581241435182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45970.581241435182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45970.581241435182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45970.581241435182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45970.581241435182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45970.581241435182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45970.581241435182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45970.581241435182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45970.581241435182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45970.581241435182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45970.581241435182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45970.581241435182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45970.581241435182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45970.581241435182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45970.581241435182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45970.581241435182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45970.581241435182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45970.581241435182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45970.581241435182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45970.581241435182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45970.581241435182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45970.581241435182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45970.581241435182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45970.581241435182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45970.581241435182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45970.581241435182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45970.581241435182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45970.581241435182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45970.581241435182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45970.581241435182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45970.581241435182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45970.581241435182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45970.581241435182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45970.581241435182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45970.581241435182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45970.581241435182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45970.581241435182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45970.581241435182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45970.581241435182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45970.581241435182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45970.581241435182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45970.581241435182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45970.581241435182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45970.581241435182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45970.581241435182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45970.581241435182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45970.581241435182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45970.581241435182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45970.581241435182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45970.581241435182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45970.581241435182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45970.581241435182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45970.581241435182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45970.581241435182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45970.581241435182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45970.581241435182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45970.581241435182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45970.581241435182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45970.581241435182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45970.581241435182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45970.581241435182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45970.581241435182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45970.581241435182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45970.581241435182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45970.581241435182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45970.581241435182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45970.581241435182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45970.581241435182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45970.581241435182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45970.581241435182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45970.581241435182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45970.581241435182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45970.581241435182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45970.581241435182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45970.581241435182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45970.581241435182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45970.581241435182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45970.581241435182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45970.581241435182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45970.581241435182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45970.581241435182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45970.581241435182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45970.581241435182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45970.581241435182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45970.581241435182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45970.581241435182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45970.581241435182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45970.581241435182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45970.581241435182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45970.581241435182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45970.581241435182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45970.581241435182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45970.581241435182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45970.581241435182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45970.581241435182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45970.581241435182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45970.581241435182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45970.581241435182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45970.581241435182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45970.581241435182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45970.581241435182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45970.581241435182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45970.581241435182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45970.581241435182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45970.581241435182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45970.581241435182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45970.581241435182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45970.581241435182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45970.581241435182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45970.581241435182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45970.581241435182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45970.581241435182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45970.581241435182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45970.581241435182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45970.581241435182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45970.581241435182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45970.581241435182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45970.581241435182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45970.581241435182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45970.581241435182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45970.581241435182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45970.581241435182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45970.581241435182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45970.581241435182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45970.581241435182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45970.581241435182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45970.581241435182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45970.581241435182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45970.581241435182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45970.581241435182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45970.581241435182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45970.581241435182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45970.581241435182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45970.581241435182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45970.581241435182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45970.581241435182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45970.581241435182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45970.581241435182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45970.581241435182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45970.581241435182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45970.581241435182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45970.581241435182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45970.581241435182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45970.581241435182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45970.581241435182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45970.581241435182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45970.581241435182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45970.581241435182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45970.581241435182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45970.581241435182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45970.581241435182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45970.581241435182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45970.581241435182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45970.581241435182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45970.581241435182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45970.581241435182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45970.581241435182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45970.581241435182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45970.581241435182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45970.581241435182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45970.581241435182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45970.581241435182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45970.581241435182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45970.581241435182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45970.581241435182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45970.581241435182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45970.581241435182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45970.581241435182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45970.581241435182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45970.581241435182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45970.581241435182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45970.581241435182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45970.581241435182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45970.581241435182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45970.581241435182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