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82" documentId="120_S{2AC9BD13-BADA-5192-A53E-5A8FF88502F6}" xr6:coauthVersionLast="47" xr6:coauthVersionMax="47" xr10:uidLastSave="{ACD9C63D-5758-4581-B847-71A33C5D24D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<sst xmlns="http://schemas.openxmlformats.org/spreadsheetml/2006/main" count="180277" uniqueCount="39123">
  <si>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</si>
  <si>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</si>
  <si>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</si>
  <si>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</si>
  <si>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</si>
  <si>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</si>
  <si>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</si>
  <si>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</si>
  <si>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</si>
  <si>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</si>
  <si>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</si>
  <si>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</si>
  <si>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</si>
  <si>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</si>
  <si>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</si>
  <si>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</si>
  <si>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</si>
  <si>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</si>
  <si>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</si>
  <si>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</si>
  <si>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</si>
  <si>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</si>
  <si>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</si>
  <si>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</si>
  <si>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</si>
  <si>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</si>
  <si>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</si>
  <si>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</si>
  <si>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</si>
  <si>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</si>
  <si>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</si>
  <si>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</si>
  <si>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</si>
  <si>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</si>
  <si>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</si>
  <si>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</si>
  <si>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</si>
  <si>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</si>
  <si>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</si>
  <si>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</si>
  <si>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</si>
  <si>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</si>
  <si>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</si>
  <si>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</si>
  <si>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</si>
  <si>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</si>
  <si>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</si>
  <si>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</si>
  <si>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</si>
  <si>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</si>
  <si>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</si>
  <si>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</si>
  <si>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</si>
  <si>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</si>
  <si>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</si>
  <si>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</si>
  <si>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</si>
  <si>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</si>
  <si>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</si>
  <si>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</si>
  <si>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</si>
  <si>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</si>
  <si>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</si>
  <si>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</si>
  <si>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</si>
  <si>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</si>
  <si>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</si>
  <si>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</si>
  <si>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</si>
  <si>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</si>
  <si>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</si>
  <si>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</si>
  <si>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</si>
  <si>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</si>
  <si>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</si>
  <si>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</si>
  <si>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</si>
  <si>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</si>
  <si>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</si>
  <si>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</si>
  <si>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</si>
  <si>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</si>
  <si>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</si>
  <si>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</si>
  <si>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</si>
  <si>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</si>
  <si>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</si>
  <si>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</si>
  <si>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</si>
  <si>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</si>
  <si>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</si>
  <si>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</si>
  <si>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</si>
  <si>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</si>
  <si>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</si>
  <si>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</si>
  <si>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</si>
  <si>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</si>
  <si>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</si>
  <si>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</si>
  <si>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</si>
  <si>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</si>
  <si>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</si>
  <si>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</si>
  <si>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</si>
  <si>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</si>
  <si>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</si>
  <si>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</si>
  <si>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</si>
  <si>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</si>
  <si>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</si>
  <si>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</si>
  <si>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</si>
  <si>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</si>
  <si>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</si>
  <si>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</si>
  <si>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</si>
  <si>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</si>
  <si>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</si>
  <si>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</si>
  <si>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</si>
  <si>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</si>
  <si>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</si>
  <si>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</si>
  <si>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</si>
  <si>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</si>
  <si>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</si>
  <si>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</si>
  <si>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</si>
  <si>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</si>
  <si>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</si>
  <si>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</si>
  <si>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</si>
  <si>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</si>
  <si>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</si>
  <si>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</si>
  <si>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</si>
  <si>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</si>
  <si>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</si>
  <si>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</si>
  <si>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</si>
  <si>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</si>
  <si>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</si>
  <si>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</si>
  <si>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</si>
  <si>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</si>
  <si>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</si>
  <si>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</si>
  <si>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</si>
  <si>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</si>
  <si>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</si>
  <si>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</si>
  <si>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</si>
  <si>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</si>
  <si>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</si>
  <si>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</si>
  <si>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</si>
  <si>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</si>
  <si>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</si>
  <si>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</si>
  <si>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</si>
  <si>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</si>
  <si>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</si>
  <si>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</si>
  <si>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</si>
  <si>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</si>
  <si>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</si>
  <si>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</si>
  <si>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</si>
  <si>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</si>
  <si>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</si>
  <si>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</si>
  <si>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</si>
  <si>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</si>
  <si>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</si>
  <si>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</si>
  <si>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</si>
  <si>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</si>
  <si>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</si>
  <si>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</si>
  <si>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</si>
  <si>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</si>
  <si>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</si>
  <si>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</si>
  <si>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</si>
  <si>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</si>
  <si>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</si>
  <si>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</si>
  <si>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</si>
  <si>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</si>
  <si>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</si>
  <si>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</si>
  <si>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</si>
  <si>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</si>
  <si>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</si>
  <si>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</si>
  <si>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</si>
  <si>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</si>
  <si>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</si>
  <si>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</si>
  <si>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</si>
  <si>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</si>
  <si>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</si>
  <si>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</si>
  <si>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</si>
  <si>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</si>
  <si>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</si>
  <si>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</si>
  <si>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</si>
  <si>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</si>
  <si>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</si>
  <si>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</si>
  <si>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</si>
  <si>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</si>
  <si>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</si>
  <si>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</si>
  <si>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</si>
  <si>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</si>
  <si>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</si>
  <si>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</si>
  <si>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</si>
  <si>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</si>
  <si>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</si>
  <si>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</si>
  <si>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</si>
  <si>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</si>
  <si>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</si>
  <si>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</si>
  <si>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</si>
  <si>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</si>
  <si>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</si>
  <si>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</si>
  <si>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</si>
  <si>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</si>
  <si>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</si>
  <si>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</si>
  <si>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</si>
  <si>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</si>
  <si>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</si>
  <si>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</si>
  <si>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</si>
  <si>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</si>
  <si>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</si>
  <si>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</si>
  <si>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</si>
  <si>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</si>
  <si>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</si>
  <si>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</si>
  <si>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</si>
  <si>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</si>
  <si>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</si>
  <si>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</si>
  <si>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</si>
  <si>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</si>
  <si>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</si>
  <si>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</si>
  <si>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</si>
  <si>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</si>
  <si>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</si>
  <si>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</si>
  <si>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</si>
  <si>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</si>
  <si>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</si>
  <si>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</si>
  <si>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</si>
  <si>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</si>
  <si>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</si>
  <si>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</si>
  <si>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</si>
  <si>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</si>
  <si>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</si>
  <si>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</si>
  <si>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</si>
  <si>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</si>
  <si>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</si>
  <si>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</si>
  <si>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</si>
  <si>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</si>
  <si>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</si>
  <si>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</si>
  <si>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</si>
  <si>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</si>
  <si>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</si>
  <si>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</si>
  <si>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</si>
  <si>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</si>
  <si>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</si>
  <si>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</si>
  <si>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</si>
  <si>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</si>
  <si>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</si>
  <si>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</si>
  <si>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</si>
  <si>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</si>
  <si>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</si>
  <si>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</si>
  <si>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</si>
  <si>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</si>
  <si>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</si>
  <si>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</si>
  <si>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</si>
  <si>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</si>
  <si>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</si>
  <si>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</si>
  <si>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</si>
  <si>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</si>
  <si>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</si>
  <si>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</si>
  <si>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</si>
  <si>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</si>
  <si>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</si>
  <si>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</si>
  <si>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</si>
  <si>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</si>
  <si>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</si>
  <si>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</si>
  <si>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</si>
  <si>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</si>
  <si>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</si>
  <si>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</si>
  <si>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</si>
  <si>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</si>
  <si>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</si>
  <si>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</si>
  <si>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</si>
  <si>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</si>
  <si>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</si>
  <si>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</si>
  <si>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</si>
  <si>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</si>
  <si>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</si>
  <si>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</si>
  <si>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</si>
  <si>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</si>
  <si>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</si>
  <si>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</si>
  <si>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</si>
  <si>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</si>
  <si>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</si>
  <si>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</si>
  <si>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</si>
  <si>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</si>
  <si>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</si>
  <si>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</si>
  <si>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</si>
  <si>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</si>
  <si>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</si>
  <si>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</si>
  <si>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</si>
  <si>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</si>
  <si>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</si>
  <si>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</si>
  <si>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</si>
  <si>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</si>
  <si>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</si>
  <si>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</si>
  <si>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</si>
  <si>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</si>
  <si>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</si>
  <si>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</si>
  <si>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</si>
  <si>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</si>
  <si>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</si>
  <si>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</si>
  <si>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</si>
  <si>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</si>
  <si>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</si>
  <si>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</si>
  <si>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</si>
  <si>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</si>
  <si>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</si>
  <si>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</si>
  <si>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</si>
  <si>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</si>
  <si>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</si>
  <si>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</si>
  <si>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</si>
  <si>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</si>
  <si>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</si>
  <si>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</si>
  <si>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</si>
  <si>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</si>
  <si>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</si>
  <si>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</si>
  <si>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</si>
  <si>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</si>
  <si>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</si>
  <si>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</si>
  <si>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</si>
  <si>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</si>
  <si>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</si>
  <si>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</si>
  <si>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</si>
  <si>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</si>
  <si>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</si>
  <si>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</si>
  <si>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</si>
  <si>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</si>
  <si>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</si>
  <si>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</si>
  <si>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</si>
  <si>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</si>
  <si>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</si>
  <si>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</si>
  <si>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</si>
  <si>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</si>
  <si>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</si>
  <si>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</si>
  <si>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</si>
  <si>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</si>
  <si>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</si>
  <si>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</si>
  <si>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</si>
  <si>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</si>
  <si>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</si>
  <si>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</si>
  <si>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</si>
  <si>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</si>
  <si>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</si>
  <si>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</si>
  <si>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</si>
  <si>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</si>
  <si>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</si>
  <si>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</si>
  <si>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</si>
  <si>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</si>
  <si>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</si>
  <si>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</si>
  <si>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</si>
  <si>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</si>
  <si>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</si>
  <si>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</si>
  <si>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</si>
  <si>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</si>
  <si>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</si>
  <si>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</si>
  <si>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</si>
  <si>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</si>
  <si>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</si>
  <si>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</si>
  <si>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</si>
  <si>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</si>
  <si>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</si>
  <si>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</si>
  <si>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</si>
  <si>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</si>
  <si>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</si>
  <si>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</si>
  <si>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</si>
  <si>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</si>
  <si>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</si>
  <si>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</si>
  <si>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</si>
  <si>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</si>
  <si>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</si>
  <si>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</si>
  <si>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</si>
  <si>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</si>
  <si>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</si>
  <si>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</si>
  <si>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</si>
  <si>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</si>
  <si>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</si>
  <si>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</si>
  <si>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</si>
  <si>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</si>
  <si>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</si>
  <si>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</si>
  <si>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</si>
  <si>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</si>
  <si>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</si>
  <si>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</si>
  <si>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</si>
  <si>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</si>
  <si>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</si>
  <si>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</si>
  <si>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</si>
  <si>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</si>
  <si>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</si>
  <si>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</si>
  <si>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</si>
  <si>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</si>
  <si>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</si>
  <si>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</si>
  <si>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</si>
  <si>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</si>
  <si>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</si>
  <si>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</si>
  <si>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</si>
  <si>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</si>
  <si>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</si>
  <si>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</si>
  <si>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</si>
  <si>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</si>
  <si>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</si>
  <si>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</si>
  <si>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</si>
  <si>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</si>
  <si>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</si>
  <si>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</si>
  <si>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</si>
  <si>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</si>
  <si>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</si>
  <si>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</si>
  <si>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</si>
  <si>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</si>
  <si>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</si>
  <si>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</si>
  <si>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</si>
  <si>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</si>
  <si>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</si>
  <si>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</si>
  <si>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</si>
  <si>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</si>
  <si>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</si>
  <si>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</si>
  <si>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</si>
  <si>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</si>
  <si>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</si>
  <si>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</si>
  <si>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</si>
  <si>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</si>
  <si>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</si>
  <si>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</si>
  <si>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</si>
  <si>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</si>
  <si>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</si>
  <si>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</si>
  <si>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</si>
  <si>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</si>
  <si>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</si>
  <si>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</si>
  <si>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</si>
  <si>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</si>
  <si>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</si>
  <si>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</si>
  <si>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</si>
  <si>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</si>
  <si>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</si>
  <si>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</si>
  <si>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</si>
  <si>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</si>
  <si>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</si>
  <si>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</si>
  <si>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</si>
  <si>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</si>
  <si>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</si>
  <si>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</si>
  <si>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</si>
  <si>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</si>
  <si>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</si>
  <si>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</si>
  <si>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</si>
  <si>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</si>
  <si>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</si>
  <si>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</si>
  <si>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</si>
  <si>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</si>
  <si>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</si>
  <si>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</si>
  <si>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</si>
  <si>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</si>
  <si>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</si>
  <si>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</si>
  <si>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</si>
  <si>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</si>
  <si>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</si>
  <si>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</si>
  <si>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</si>
  <si>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</si>
  <si>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</si>
  <si>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</si>
  <si>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</si>
  <si>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</si>
  <si>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</si>
  <si>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</si>
  <si>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</si>
  <si>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</si>
  <si>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</si>
  <si>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</si>
  <si>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</si>
  <si>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</si>
  <si>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</si>
  <si>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</si>
  <si>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</si>
  <si>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</si>
  <si>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</si>
  <si>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</si>
  <si>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</si>
  <si>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</si>
  <si>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</si>
  <si>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</si>
  <si>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</si>
  <si>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</si>
  <si>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</si>
  <si>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</si>
  <si>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</si>
  <si>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</si>
  <si>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</si>
  <si>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</si>
  <si>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</si>
  <si>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</si>
  <si>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</si>
  <si>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</si>
  <si>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</si>
  <si>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</si>
  <si>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</si>
  <si>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</si>
  <si>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</si>
  <si>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</si>
  <si>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</si>
  <si>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</si>
  <si>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</si>
  <si>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</si>
  <si>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</si>
  <si>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</si>
  <si>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</si>
  <si>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</si>
  <si>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</si>
  <si>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</si>
  <si>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</si>
  <si>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</si>
  <si>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</si>
  <si>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</si>
  <si>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</si>
  <si>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</si>
  <si>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</si>
  <si>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</si>
  <si>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</si>
  <si>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</si>
  <si>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</si>
  <si>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</si>
  <si>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</si>
  <si>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</si>
  <si>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</si>
  <si>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</si>
  <si>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</si>
  <si>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</si>
  <si>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</si>
  <si>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</si>
  <si>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</si>
  <si>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</si>
  <si>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</si>
  <si>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</si>
  <si>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</si>
  <si>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</si>
  <si>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</si>
  <si>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</si>
  <si>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</si>
  <si>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</si>
  <si>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</si>
  <si>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</si>
  <si>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</si>
  <si>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</si>
  <si>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</si>
  <si>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</si>
  <si>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</si>
  <si>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</si>
  <si>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</si>
  <si>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</si>
  <si>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</si>
  <si>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</si>
  <si>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</si>
  <si>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</si>
  <si>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</si>
  <si>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</si>
  <si>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</si>
  <si>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</si>
  <si>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</si>
  <si>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</si>
  <si>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</si>
  <si>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</si>
  <si>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</si>
  <si>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</si>
  <si>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</si>
  <si>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</si>
  <si>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</si>
  <si>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</si>
  <si>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</si>
  <si>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</si>
  <si>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</si>
  <si>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</si>
  <si>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</si>
  <si>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</si>
  <si>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</si>
  <si>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</si>
  <si>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</si>
  <si>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</si>
  <si>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</si>
  <si>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</si>
  <si>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</si>
  <si>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</si>
  <si>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</si>
  <si>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</si>
  <si>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</si>
  <si>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</si>
  <si>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</si>
  <si>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</si>
  <si>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</si>
  <si>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</si>
  <si>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</si>
  <si>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</si>
  <si>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</si>
  <si>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</si>
  <si>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</si>
  <si>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</si>
  <si>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</si>
  <si>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</si>
  <si>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</si>
  <si>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</si>
  <si>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</si>
  <si>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</si>
  <si>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</si>
  <si>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</si>
  <si>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</si>
  <si>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</si>
  <si>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</si>
  <si>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</si>
  <si>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</si>
  <si>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</si>
  <si>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</si>
  <si>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</si>
  <si>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</si>
  <si>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</si>
  <si>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</si>
  <si>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</si>
  <si>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</si>
  <si>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</si>
  <si>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</si>
  <si>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</si>
  <si>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</si>
  <si>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</si>
  <si>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</si>
  <si>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</si>
  <si>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</si>
  <si>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</si>
  <si>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</si>
  <si>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</si>
  <si>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</si>
  <si>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</si>
  <si>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</si>
  <si>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</si>
  <si>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</si>
  <si>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</si>
  <si>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</si>
  <si>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</si>
  <si>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</si>
  <si>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</si>
  <si>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</si>
  <si>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</si>
  <si>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</si>
  <si>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</si>
  <si>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</si>
  <si>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</si>
  <si>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</si>
  <si>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</si>
  <si>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</si>
  <si>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</si>
  <si>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</si>
  <si>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</si>
  <si>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</si>
  <si>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</si>
  <si>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</si>
  <si>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</si>
  <si>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</si>
  <si>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</si>
  <si>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</si>
  <si>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</si>
  <si>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</si>
  <si>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</si>
  <si>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</si>
  <si>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</si>
  <si>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</si>
  <si>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</si>
  <si>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</si>
  <si>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</si>
  <si>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</si>
  <si>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</si>
  <si>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</si>
  <si>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</si>
  <si>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</si>
  <si>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</si>
  <si>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</si>
  <si>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</si>
  <si>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</si>
  <si>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</si>
  <si>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</si>
  <si>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</si>
  <si>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</si>
  <si>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</si>
  <si>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</si>
  <si>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</si>
  <si>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</si>
  <si>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</si>
  <si>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</si>
  <si>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</si>
  <si>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</si>
  <si>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</si>
  <si>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</si>
  <si>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</si>
  <si>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</si>
  <si>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</si>
  <si>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</si>
  <si>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</si>
  <si>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</si>
  <si>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</si>
  <si>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</si>
  <si>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</si>
  <si>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</si>
  <si>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</si>
  <si>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</si>
  <si>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</si>
  <si>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</si>
  <si>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</si>
  <si>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</si>
  <si>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</si>
  <si>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</si>
  <si>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</si>
  <si>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</si>
  <si>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</si>
  <si>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</si>
  <si>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</si>
  <si>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</si>
  <si>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</si>
  <si>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</si>
  <si>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</si>
  <si>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</si>
  <si>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</si>
  <si>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</si>
  <si>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</si>
  <si>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</si>
  <si>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</si>
  <si>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</si>
  <si>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</si>
  <si>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</si>
  <si>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</si>
  <si>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</si>
  <si>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</si>
  <si>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</si>
  <si>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</si>
  <si>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</si>
  <si>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</si>
  <si>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</si>
  <si>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</si>
  <si>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</si>
  <si>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</si>
  <si>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</si>
  <si>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</si>
  <si>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</si>
  <si>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</si>
  <si>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</si>
  <si>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</si>
  <si>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</si>
  <si>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</si>
  <si>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</si>
  <si>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</si>
  <si>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</si>
  <si>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</si>
  <si>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</si>
  <si>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</si>
  <si>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</si>
  <si>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</si>
  <si>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</si>
  <si>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</si>
  <si>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</si>
  <si>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</si>
  <si>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</si>
  <si>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</si>
  <si>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</si>
  <si>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</si>
  <si>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</si>
  <si>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</si>
  <si>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</si>
  <si>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</si>
  <si>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</si>
  <si>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</si>
  <si>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</si>
  <si>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</si>
  <si>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</si>
  <si>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</si>
  <si>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</si>
  <si>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</si>
  <si>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</si>
  <si>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</si>
  <si>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</si>
  <si>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</si>
  <si>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</si>
  <si>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</si>
  <si>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</si>
  <si>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</si>
  <si>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</si>
  <si>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</si>
  <si>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</si>
  <si>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</si>
  <si>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</si>
  <si>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</si>
  <si>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</si>
  <si>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</si>
  <si>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</si>
  <si>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</si>
  <si>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</si>
  <si>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</si>
  <si>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</si>
  <si>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</si>
  <si>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</si>
  <si>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</si>
  <si>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</si>
  <si>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</si>
  <si>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</si>
  <si>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</si>
  <si>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</si>
  <si>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</si>
  <si>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</si>
  <si>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</si>
  <si>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</si>
  <si>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</si>
  <si>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</si>
  <si>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</si>
  <si>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</si>
  <si>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</si>
  <si>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</si>
  <si>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</si>
  <si>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</si>
  <si>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</si>
  <si>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</si>
  <si>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</si>
  <si>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</si>
  <si>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</si>
  <si>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</si>
  <si>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</si>
  <si>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</si>
  <si>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</si>
  <si>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</si>
  <si>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</si>
  <si>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</si>
  <si>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</si>
  <si>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</si>
  <si>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</si>
  <si>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</si>
  <si>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</si>
  <si>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</si>
  <si>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</si>
  <si>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</si>
  <si>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</si>
  <si>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</si>
  <si>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</si>
  <si>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</si>
  <si>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</si>
  <si>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</si>
  <si>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</si>
  <si>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</si>
  <si>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</si>
  <si>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</si>
  <si>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</si>
  <si>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</si>
  <si>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</si>
  <si>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</si>
  <si>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</si>
  <si>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</si>
  <si>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</si>
  <si>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</si>
  <si>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</si>
  <si>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</si>
  <si>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</si>
  <si>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</si>
  <si>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</si>
  <si>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</si>
  <si>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</si>
  <si>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</si>
  <si>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</si>
  <si>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</si>
  <si>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</si>
  <si>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</si>
  <si>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</si>
  <si>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</si>
  <si>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</si>
  <si>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</si>
  <si>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</si>
  <si>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</si>
  <si>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</si>
  <si>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</si>
  <si>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</si>
  <si>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</si>
  <si>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</si>
  <si>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</si>
  <si>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</si>
  <si>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</si>
  <si>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</si>
  <si>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</si>
  <si>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</si>
  <si>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</si>
  <si>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</si>
  <si>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</si>
  <si>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</si>
  <si>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</si>
  <si>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</si>
  <si>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</si>
  <si>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</si>
  <si>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</si>
  <si>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</si>
  <si>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</si>
  <si>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</si>
  <si>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</si>
  <si>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</si>
  <si>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</si>
  <si>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</si>
  <si>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</si>
  <si>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</si>
  <si>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</si>
  <si>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</si>
  <si>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</si>
  <si>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</si>
  <si>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</si>
  <si>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</si>
  <si>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</si>
  <si>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</si>
  <si>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</si>
  <si>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</si>
  <si>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</si>
  <si>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</si>
  <si>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</si>
  <si>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</si>
  <si>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</si>
  <si>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</si>
  <si>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</si>
  <si>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</si>
  <si>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</si>
  <si>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</si>
  <si>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</si>
  <si>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</si>
  <si>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</si>
  <si>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</si>
  <si>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</si>
  <si>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</si>
  <si>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</si>
  <si>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</si>
  <si>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</si>
  <si>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</si>
  <si>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</si>
  <si>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</si>
  <si>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</si>
  <si>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</si>
  <si>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</si>
  <si>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</si>
  <si>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</si>
  <si>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</si>
  <si>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</si>
  <si>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</si>
  <si>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</si>
  <si>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</si>
  <si>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</si>
  <si>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</si>
  <si>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</si>
  <si>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</si>
  <si>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</si>
  <si>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</si>
  <si>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</si>
  <si>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</si>
  <si>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</si>
  <si>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</si>
  <si>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</si>
  <si>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</si>
  <si>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</si>
  <si>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</si>
  <si>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</si>
  <si>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</si>
  <si>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</si>
  <si>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</si>
  <si>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</si>
  <si>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</si>
  <si>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</si>
  <si>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</si>
  <si>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</si>
  <si>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</si>
  <si>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</si>
  <si>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</si>
  <si>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</si>
  <si>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</si>
  <si>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</si>
  <si>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</si>
  <si>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</si>
  <si>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</si>
  <si>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</si>
  <si>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</si>
  <si>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</si>
  <si>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</si>
  <si>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</si>
  <si>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</si>
  <si>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</si>
  <si>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</si>
  <si>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</si>
  <si>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</si>
  <si>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</si>
  <si>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</si>
  <si>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</si>
  <si>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</si>
  <si>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</si>
  <si>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</si>
  <si>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</si>
  <si>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</si>
  <si>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</si>
  <si>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</si>
  <si>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</si>
  <si>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</si>
  <si>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</si>
  <si>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</si>
  <si>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</si>
  <si>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</si>
  <si>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</si>
  <si>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</si>
  <si>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</si>
  <si>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</si>
  <si>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</si>
  <si>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</si>
  <si>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</si>
  <si>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</si>
  <si>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</si>
  <si>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</si>
  <si>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</si>
  <si>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</si>
  <si>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</si>
  <si>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</si>
  <si>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</si>
  <si>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</si>
  <si>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</si>
  <si>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</si>
  <si>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</si>
  <si>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</si>
  <si>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</si>
  <si>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</si>
  <si>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</si>
  <si>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</si>
  <si>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</si>
  <si>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</si>
  <si>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</si>
  <si>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</si>
  <si>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</si>
  <si>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</si>
  <si>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</si>
  <si>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</si>
  <si>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</si>
  <si>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</si>
  <si>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</si>
  <si>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</si>
  <si>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</si>
  <si>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</si>
  <si>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</si>
  <si>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</si>
  <si>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</si>
  <si>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</si>
  <si>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</si>
  <si>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</si>
  <si>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</si>
  <si>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</si>
  <si>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</si>
  <si>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</si>
  <si>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</si>
  <si>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</si>
  <si>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</si>
  <si>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</si>
  <si>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</si>
  <si>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</si>
  <si>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</si>
  <si>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</si>
  <si>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</si>
  <si>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</si>
  <si>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</si>
  <si>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</si>
  <si>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</si>
  <si>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</si>
  <si>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</si>
  <si>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</si>
  <si>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</si>
  <si>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</si>
  <si>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</si>
  <si>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</si>
  <si>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</si>
  <si>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</si>
  <si>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</si>
  <si>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</si>
  <si>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</si>
  <si>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</si>
  <si>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</si>
  <si>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</si>
  <si>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</si>
  <si>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</si>
  <si>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</si>
  <si>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</si>
  <si>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</si>
  <si>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</si>
  <si>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</si>
  <si>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</si>
  <si>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</si>
  <si>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</si>
  <si>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</si>
  <si>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</si>
  <si>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</si>
  <si>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</si>
  <si>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</si>
  <si>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</si>
  <si>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</si>
  <si>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</si>
  <si>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</si>
  <si>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</si>
  <si>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</si>
  <si>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</si>
  <si>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</si>
  <si>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</si>
  <si>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</si>
  <si>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</si>
  <si>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</si>
  <si>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</si>
  <si>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</si>
  <si>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</si>
  <si>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</si>
  <si>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</si>
  <si>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</si>
  <si>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</si>
  <si>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</si>
  <si>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</si>
  <si>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</si>
  <si>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</si>
  <si>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</si>
  <si>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</si>
  <si>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</si>
  <si>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</si>
  <si>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</si>
  <si>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</si>
  <si>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</si>
  <si>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</si>
  <si>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</si>
  <si>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</si>
  <si>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</si>
  <si>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</si>
  <si>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</si>
  <si>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</si>
  <si>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</si>
  <si>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</si>
  <si>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</si>
  <si>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</si>
  <si>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</si>
  <si>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</si>
  <si>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</si>
  <si>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</si>
  <si>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</si>
  <si>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</si>
  <si>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</si>
  <si>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</si>
  <si>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</si>
  <si>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</si>
  <si>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</si>
  <si>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</si>
  <si>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</si>
  <si>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</si>
  <si>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</si>
  <si>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</si>
  <si>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</si>
  <si>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</si>
  <si>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</si>
  <si>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</si>
  <si>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</si>
  <si>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</si>
  <si>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</si>
  <si>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</si>
  <si>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</si>
  <si>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</si>
  <si>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</si>
  <si>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</si>
  <si>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</si>
  <si>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</si>
  <si>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</si>
  <si>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</si>
  <si>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</si>
  <si>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</si>
  <si>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</si>
  <si>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</si>
  <si>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</si>
  <si>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</si>
  <si>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</si>
  <si>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</si>
  <si>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</si>
  <si>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</si>
  <si>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</si>
  <si>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</si>
  <si>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</si>
  <si>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</si>
  <si>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</si>
  <si>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</si>
  <si>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</si>
  <si>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</si>
  <si>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</si>
  <si>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</si>
  <si>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</si>
  <si>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</si>
  <si>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</si>
  <si>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</si>
  <si>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</si>
  <si>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</si>
  <si>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</si>
  <si>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</si>
  <si>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</si>
  <si>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</si>
  <si>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</si>
  <si>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</si>
  <si>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</si>
  <si>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</si>
  <si>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</si>
  <si>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</si>
  <si>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</si>
  <si>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</si>
  <si>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</si>
  <si>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</si>
  <si>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</si>
  <si>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</si>
  <si>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</si>
  <si>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</si>
  <si>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</si>
  <si>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</si>
  <si>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</si>
  <si>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</si>
  <si>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</si>
  <si>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</si>
  <si>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</si>
  <si>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</si>
  <si>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</si>
  <si>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</si>
  <si>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</si>
  <si>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</si>
  <si>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</si>
  <si>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</si>
  <si>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</si>
  <si>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</si>
  <si>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</si>
  <si>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</si>
  <si>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</si>
  <si>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</si>
  <si>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</si>
  <si>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</si>
  <si>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</si>
  <si>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</si>
  <si>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</si>
  <si>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</si>
  <si>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</si>
  <si>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</si>
  <si>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</si>
  <si>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</si>
  <si>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</si>
  <si>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</si>
  <si>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</si>
  <si>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</si>
  <si>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</si>
  <si>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</si>
  <si>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</si>
  <si>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</si>
  <si>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</si>
  <si>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</si>
  <si>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</si>
  <si>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</si>
  <si>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</si>
  <si>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</si>
  <si>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</si>
  <si>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</si>
  <si>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</si>
  <si>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</si>
  <si>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</si>
  <si>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</si>
  <si>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</si>
  <si>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</si>
  <si>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</si>
  <si>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</si>
  <si>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</si>
  <si>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</si>
  <si>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</si>
  <si>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</si>
  <si>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</si>
  <si>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</si>
  <si>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</si>
  <si>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</si>
  <si>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</si>
  <si>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</si>
  <si>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</si>
  <si>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</si>
  <si>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</si>
  <si>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</si>
  <si>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</si>
  <si>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</si>
  <si>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</si>
  <si>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</si>
  <si>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</si>
  <si>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</si>
  <si>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</si>
  <si>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</si>
  <si>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</si>
  <si>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</si>
  <si>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</si>
  <si>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</si>
  <si>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</si>
  <si>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</si>
  <si>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</si>
  <si>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</si>
  <si>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</si>
  <si>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</si>
  <si>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</si>
  <si>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</si>
  <si>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</si>
  <si>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</si>
  <si>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</si>
  <si>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</si>
  <si>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</si>
  <si>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</si>
  <si>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</si>
  <si>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</si>
  <si>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</si>
  <si>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</si>
  <si>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</si>
  <si>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</si>
  <si>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</si>
  <si>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</si>
  <si>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</si>
  <si>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</si>
  <si>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</si>
  <si>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</si>
  <si>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</si>
  <si>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</si>
  <si>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</si>
  <si>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</si>
  <si>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</si>
  <si>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</si>
  <si>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</si>
  <si>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</si>
  <si>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</si>
  <si>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</si>
  <si>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</si>
  <si>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</si>
  <si>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</si>
  <si>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</si>
  <si>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</si>
  <si>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</si>
  <si>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</si>
  <si>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</si>
  <si>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</si>
  <si>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</si>
  <si>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</si>
  <si>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</si>
  <si>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</si>
  <si>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</si>
  <si>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</si>
  <si>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</si>
  <si>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</si>
  <si>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</si>
  <si>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</si>
  <si>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</si>
  <si>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</si>
  <si>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</si>
  <si>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</si>
  <si>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</si>
  <si>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</si>
  <si>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</si>
  <si>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</si>
  <si>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</si>
  <si>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</si>
  <si>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</si>
  <si>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</si>
  <si>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</si>
  <si>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</si>
  <si>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</si>
  <si>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</si>
  <si>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</si>
  <si>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</si>
  <si>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</si>
  <si>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</si>
  <si>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</si>
  <si>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</si>
  <si>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</si>
  <si>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</si>
  <si>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</si>
  <si>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</si>
  <si>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</si>
  <si>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</si>
  <si>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</si>
  <si>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</si>
  <si>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</si>
  <si>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</si>
  <si>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</si>
  <si>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</si>
  <si>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</si>
  <si>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</si>
  <si>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</si>
  <si>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</si>
  <si>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</si>
  <si>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</si>
  <si>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</si>
  <si>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</si>
  <si>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</si>
  <si>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</si>
  <si>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</si>
  <si>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</si>
  <si>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</si>
  <si>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</si>
  <si>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</si>
  <si>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</si>
  <si>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</si>
  <si>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</si>
  <si>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</si>
  <si>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</si>
  <si>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</si>
  <si>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</si>
  <si>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</si>
  <si>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</si>
  <si>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</si>
  <si>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</si>
  <si>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</si>
  <si>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</si>
  <si>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</si>
  <si>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</si>
  <si>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</si>
  <si>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</si>
  <si>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</si>
  <si>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</si>
  <si>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</si>
  <si>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</si>
  <si>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</si>
  <si>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</si>
  <si>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</si>
  <si>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</si>
  <si>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</si>
  <si>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</si>
  <si>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</si>
  <si>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</si>
  <si>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</si>
  <si>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</si>
  <si>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</si>
  <si>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</si>
  <si>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</si>
  <si>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</si>
  <si>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</si>
  <si>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</si>
  <si>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</si>
  <si>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</si>
  <si>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</si>
  <si>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</si>
  <si>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</si>
  <si>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</si>
  <si>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</si>
  <si>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</si>
  <si>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</si>
  <si>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</si>
  <si>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</si>
  <si>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</si>
  <si>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</si>
  <si>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</si>
  <si>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</si>
  <si>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</si>
  <si>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</si>
  <si>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</si>
  <si>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</si>
  <si>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</si>
  <si>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</si>
  <si>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</si>
  <si>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</si>
  <si>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</si>
  <si>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</si>
  <si>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</si>
  <si>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</si>
  <si>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</si>
  <si>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</si>
  <si>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</si>
  <si>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</si>
  <si>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</si>
  <si>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</si>
  <si>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</si>
  <si>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</si>
  <si>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</si>
  <si>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</si>
  <si>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</si>
  <si>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</si>
  <si>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</si>
  <si>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</si>
  <si>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</si>
  <si>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</si>
  <si>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</si>
  <si>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</si>
  <si>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</si>
  <si>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</si>
  <si>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</si>
  <si>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</si>
  <si>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</si>
  <si>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</si>
  <si>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</si>
  <si>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</si>
  <si>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</si>
  <si>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</si>
  <si>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</si>
  <si>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</si>
  <si>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</si>
  <si>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</si>
  <si>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</si>
  <si>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</si>
  <si>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</si>
  <si>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</si>
  <si>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</si>
  <si>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</si>
  <si>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</si>
  <si>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</si>
  <si>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</si>
  <si>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</si>
  <si>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</si>
  <si>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</si>
  <si>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</si>
  <si>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</si>
  <si>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</si>
  <si>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</si>
  <si>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</si>
  <si>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</si>
  <si>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</si>
  <si>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</si>
  <si>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</si>
  <si>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</si>
  <si>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</si>
  <si>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</si>
  <si>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</si>
  <si>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</si>
  <si>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</si>
  <si>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</si>
  <si>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</si>
  <si>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</si>
  <si>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</si>
  <si>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</si>
  <si>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</si>
  <si>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</si>
  <si>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</si>
  <si>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</si>
  <si>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</si>
  <si>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</si>
  <si>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</si>
  <si>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</si>
  <si>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</si>
  <si>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</si>
  <si>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</si>
  <si>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</si>
  <si>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</si>
  <si>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</si>
  <si>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</si>
  <si>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</si>
  <si>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</si>
  <si>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</si>
  <si>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</si>
  <si>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</si>
  <si>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</si>
  <si>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</si>
  <si>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</si>
  <si>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</si>
  <si>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</si>
  <si>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</si>
  <si>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</si>
  <si>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</si>
  <si>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</si>
  <si>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</si>
  <si>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</si>
  <si>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</si>
  <si>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</si>
  <si>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</si>
  <si>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</si>
  <si>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</si>
  <si>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</si>
  <si>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</si>
  <si>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</si>
  <si>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</si>
  <si>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</si>
  <si>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</si>
  <si>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</si>
  <si>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</si>
  <si>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</si>
  <si>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</si>
  <si>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</si>
  <si>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</si>
  <si>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</si>
  <si>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</si>
  <si>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</si>
  <si>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</si>
  <si>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</si>
  <si>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</si>
  <si>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</si>
  <si>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</si>
  <si>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</si>
  <si>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</si>
  <si>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</si>
  <si>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</si>
  <si>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</si>
  <si>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</si>
  <si>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</si>
  <si>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</si>
  <si>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</si>
  <si>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</si>
  <si>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</si>
  <si>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</si>
  <si>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</si>
  <si>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</si>
  <si>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</si>
  <si>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</si>
  <si>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</si>
  <si>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</si>
  <si>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</si>
  <si>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</si>
  <si>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</si>
  <si>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</si>
  <si>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</si>
  <si>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</si>
  <si>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</si>
  <si>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</si>
  <si>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</si>
  <si>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</si>
  <si>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</si>
  <si>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</si>
  <si>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</si>
  <si>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</si>
  <si>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</si>
  <si>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</si>
  <si>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</si>
  <si>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</si>
  <si>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</si>
  <si>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</si>
  <si>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</si>
  <si>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</si>
  <si>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</si>
  <si>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</si>
  <si>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</si>
  <si>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</si>
  <si>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</si>
  <si>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</si>
  <si>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</si>
  <si>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</si>
  <si>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</si>
  <si>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</si>
  <si>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</si>
  <si>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</si>
  <si>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</si>
  <si>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</si>
  <si>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</si>
  <si>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</si>
  <si>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</si>
  <si>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</si>
  <si>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</si>
  <si>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</si>
  <si>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</si>
  <si>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</si>
  <si>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</si>
  <si>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</si>
  <si>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</si>
  <si>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</si>
  <si>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</si>
  <si>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</si>
  <si>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</si>
  <si>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</si>
  <si>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</si>
  <si>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</si>
  <si>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</si>
  <si>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</si>
  <si>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</si>
  <si>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</si>
  <si>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</si>
  <si>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</si>
  <si>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</si>
  <si>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</si>
  <si>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</si>
  <si>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</si>
  <si>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</si>
  <si>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</si>
  <si>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</si>
  <si>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</si>
  <si>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</si>
  <si>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</si>
  <si>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</si>
  <si>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</si>
  <si>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</si>
  <si>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</si>
  <si>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</si>
  <si>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</si>
  <si>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</si>
  <si>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</si>
  <si>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</si>
  <si>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</si>
  <si>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</si>
  <si>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</si>
  <si>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</si>
  <si>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</si>
  <si>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</si>
  <si>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</si>
  <si>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</si>
  <si>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</si>
  <si>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</si>
  <si>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</si>
  <si>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</si>
  <si>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</si>
  <si>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</si>
  <si>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</si>
  <si>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</si>
  <si>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</si>
  <si>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</si>
  <si>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</si>
  <si>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</si>
  <si>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</si>
  <si>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</si>
  <si>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</si>
  <si>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</si>
  <si>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</si>
  <si>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</si>
  <si>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</si>
  <si>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</si>
  <si>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</si>
  <si>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</si>
  <si>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</si>
  <si>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</si>
  <si>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</si>
  <si>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</si>
  <si>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</si>
  <si>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</si>
  <si>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</si>
  <si>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</si>
  <si>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</si>
  <si>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</si>
  <si>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</si>
  <si>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</si>
  <si>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</si>
  <si>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</si>
  <si>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</si>
  <si>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</si>
  <si>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</si>
  <si>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</si>
  <si>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</si>
  <si>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</si>
  <si>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</si>
  <si>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</si>
  <si>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</si>
  <si>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</si>
  <si>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</si>
  <si>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</si>
  <si>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</si>
  <si>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</si>
  <si>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</si>
  <si>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</si>
  <si>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</si>
  <si>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</si>
  <si>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</si>
  <si>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</si>
  <si>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</si>
  <si>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</si>
  <si>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</si>
  <si>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</si>
  <si>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</si>
  <si>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</si>
  <si>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</si>
  <si>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</si>
  <si>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</si>
  <si>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</si>
  <si>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</si>
  <si>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</si>
  <si>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</si>
  <si>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</si>
  <si>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</si>
  <si>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</si>
  <si>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</si>
  <si>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</si>
  <si>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</si>
  <si>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</si>
  <si>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</si>
  <si>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</si>
  <si>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</si>
  <si>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</si>
  <si>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</si>
  <si>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</si>
  <si>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</si>
  <si>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</si>
  <si>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</si>
  <si>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</si>
  <si>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</si>
  <si>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</si>
  <si>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</si>
  <si>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</si>
  <si>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</si>
  <si>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</si>
  <si>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</si>
  <si>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</si>
  <si>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</si>
  <si>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</si>
  <si>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</si>
  <si>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</si>
  <si>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</si>
  <si>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</si>
  <si>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</si>
  <si>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</si>
  <si>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</si>
  <si>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</si>
  <si>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</si>
  <si>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</si>
  <si>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</si>
  <si>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</si>
  <si>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</si>
  <si>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</si>
  <si>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</si>
  <si>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</si>
  <si>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</si>
  <si>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</si>
  <si>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</si>
  <si>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</si>
  <si>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</si>
  <si>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</si>
  <si>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</si>
  <si>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</si>
  <si>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</si>
  <si>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</si>
  <si>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</si>
  <si>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</si>
  <si>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</si>
  <si>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</si>
  <si>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</si>
  <si>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</si>
  <si>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</si>
  <si>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</si>
  <si>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</si>
  <si>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</si>
  <si>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</si>
  <si>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</si>
  <si>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</si>
  <si>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</si>
  <si>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</si>
  <si>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</si>
  <si>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</si>
  <si>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</si>
  <si>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</si>
  <si>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</si>
  <si>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</si>
  <si>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</si>
  <si>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</si>
  <si>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</si>
  <si>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</si>
  <si>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</si>
  <si>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</si>
  <si>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</si>
  <si>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</si>
  <si>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</si>
  <si>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</si>
  <si>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</si>
  <si>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</si>
  <si>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</si>
  <si>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</si>
  <si>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</si>
  <si>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</si>
  <si>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</si>
  <si>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</si>
  <si>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</si>
  <si>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</si>
  <si>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</si>
  <si>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</si>
  <si>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</si>
  <si>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</si>
  <si>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</si>
  <si>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</si>
  <si>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</si>
  <si>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</si>
  <si>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</si>
  <si>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</si>
  <si>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</si>
  <si>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</si>
  <si>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</si>
  <si>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</si>
  <si>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</si>
  <si>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</si>
  <si>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</si>
  <si>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</si>
  <si>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</si>
  <si>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</si>
  <si>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</si>
  <si>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</si>
  <si>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</si>
  <si>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</si>
  <si>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</si>
  <si>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</si>
  <si>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</si>
  <si>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</si>
  <si>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</si>
  <si>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</si>
  <si>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</si>
  <si>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</si>
  <si>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</si>
  <si>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</si>
  <si>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</si>
  <si>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</si>
  <si>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</si>
  <si>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</si>
  <si>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</si>
  <si>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</si>
  <si>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</si>
  <si>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</si>
  <si>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</si>
  <si>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</si>
  <si>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</si>
  <si>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</si>
  <si>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</si>
  <si>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</si>
  <si>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</si>
  <si>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</si>
  <si>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</si>
  <si>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</si>
  <si>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</si>
  <si>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</si>
  <si>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</si>
  <si>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</si>
  <si>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</si>
  <si>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</si>
  <si>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</si>
  <si>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</si>
  <si>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</si>
  <si>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</si>
  <si>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</si>
  <si>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</si>
  <si>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</si>
  <si>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</si>
  <si>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</si>
  <si>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</si>
  <si>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</si>
  <si>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</si>
  <si>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</si>
  <si>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</si>
  <si>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</si>
  <si>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</si>
  <si>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</si>
  <si>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</si>
  <si>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</si>
  <si>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</si>
  <si>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</si>
  <si>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</si>
  <si>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</si>
  <si>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</si>
  <si>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</si>
  <si>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</si>
  <si>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</si>
  <si>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</si>
  <si>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</si>
  <si>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</si>
  <si>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</si>
  <si>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</si>
  <si>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</si>
  <si>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</si>
  <si>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</si>
  <si>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</si>
  <si>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</si>
  <si>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</si>
  <si>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</si>
  <si>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</si>
  <si>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</si>
  <si>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</si>
  <si>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</si>
  <si>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</si>
  <si>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</si>
  <si>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</si>
  <si>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</si>
  <si>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</si>
  <si>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</si>
  <si>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</si>
  <si>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</si>
  <si>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</si>
  <si>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</si>
  <si>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</si>
  <si>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</si>
  <si>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</si>
  <si>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</si>
  <si>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</si>
  <si>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</si>
  <si>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</si>
  <si>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</si>
  <si>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</si>
  <si>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</si>
  <si>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</si>
  <si>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</si>
  <si>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</si>
  <si>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</si>
  <si>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</si>
  <si>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</si>
  <si>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</si>
  <si>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</si>
  <si>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</si>
  <si>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</si>
  <si>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</si>
  <si>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</si>
  <si>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</si>
  <si>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</si>
  <si>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</si>
  <si>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</si>
  <si>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</si>
  <si>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</si>
  <si>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</si>
  <si>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</si>
  <si>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</si>
  <si>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</si>
  <si>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</si>
  <si>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</si>
  <si>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</si>
  <si>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</si>
  <si>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</si>
  <si>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</si>
  <si>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</si>
  <si>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</si>
  <si>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</si>
  <si>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</si>
  <si>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</si>
  <si>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</si>
  <si>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</si>
  <si>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</si>
  <si>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</si>
  <si>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</si>
  <si>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</si>
  <si>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</si>
  <si>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</si>
  <si>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</si>
  <si>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</si>
  <si>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</si>
  <si>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</si>
  <si>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</si>
  <si>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</si>
  <si>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</si>
  <si>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</si>
  <si>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</si>
  <si>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</si>
  <si>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</si>
  <si>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</si>
  <si>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</si>
  <si>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</si>
  <si>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</si>
  <si>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</si>
  <si>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</si>
  <si>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</si>
  <si>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</si>
  <si>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</si>
  <si>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</si>
  <si>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</si>
  <si>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</si>
  <si>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</si>
  <si>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</si>
  <si>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</si>
  <si>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</si>
  <si>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</si>
  <si>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</si>
  <si>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</si>
  <si>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</si>
  <si>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</si>
  <si>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</si>
  <si>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</si>
  <si>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</si>
  <si>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</si>
  <si>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</si>
  <si>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</si>
  <si>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</si>
  <si>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</si>
  <si>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</si>
  <si>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</si>
  <si>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</si>
  <si>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</si>
  <si>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</si>
  <si>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</si>
  <si>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</si>
  <si>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</si>
  <si>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</si>
  <si>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</si>
  <si>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</si>
  <si>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</si>
  <si>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</si>
  <si>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</si>
  <si>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</si>
  <si>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</si>
  <si>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</si>
  <si>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</si>
  <si>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</si>
  <si>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</si>
  <si>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</si>
  <si>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</si>
  <si>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</si>
  <si>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</si>
  <si>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</si>
  <si>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</si>
  <si>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</si>
  <si>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</si>
  <si>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</si>
  <si>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</si>
  <si>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</si>
  <si>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</si>
  <si>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</si>
  <si>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</si>
  <si>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</si>
  <si>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</si>
  <si>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</si>
  <si>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</si>
  <si>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</si>
  <si>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</si>
  <si>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</si>
  <si>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</si>
  <si>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</si>
  <si>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</si>
  <si>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</si>
  <si>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</si>
  <si>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</si>
  <si>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</si>
  <si>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</si>
  <si>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</si>
  <si>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</si>
  <si>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</si>
  <si>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</si>
  <si>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</si>
  <si>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</si>
  <si>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</si>
  <si>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</si>
  <si>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</si>
  <si>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</si>
  <si>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</si>
  <si>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</si>
  <si>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</si>
  <si>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</si>
  <si>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</si>
  <si>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</si>
  <si>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</si>
  <si>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</si>
  <si>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</si>
  <si>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</si>
  <si>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</si>
  <si>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</si>
  <si>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</si>
  <si>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</si>
  <si>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</si>
  <si>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</si>
  <si>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</si>
  <si>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</si>
  <si>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</si>
  <si>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</si>
  <si>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</si>
  <si>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</si>
  <si>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</si>
  <si>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</si>
  <si>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</si>
  <si>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</si>
  <si>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</si>
  <si>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</si>
  <si>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</si>
  <si>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</si>
  <si>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</si>
  <si>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</si>
  <si>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</si>
  <si>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</si>
  <si>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</si>
  <si>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</si>
  <si>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</si>
  <si>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</si>
  <si>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</si>
  <si>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</si>
  <si>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</si>
  <si>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</si>
  <si>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</si>
  <si>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</si>
  <si>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</si>
  <si>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</si>
  <si>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</si>
  <si>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</si>
  <si>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</si>
  <si>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</si>
  <si>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</si>
  <si>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</si>
  <si>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</si>
  <si>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</si>
  <si>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</si>
  <si>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</si>
  <si>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</si>
  <si>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</si>
  <si>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</si>
  <si>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</si>
  <si>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</si>
  <si>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</si>
  <si>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</si>
  <si>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</si>
  <si>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</si>
  <si>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</si>
  <si>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</si>
  <si>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</si>
  <si>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</si>
  <si>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</si>
  <si>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</si>
  <si>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</si>
  <si>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</si>
  <si>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</si>
  <si>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</si>
  <si>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</si>
  <si>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</si>
  <si>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</si>
  <si>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</si>
  <si>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</si>
  <si>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</si>
  <si>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</si>
  <si>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</si>
  <si>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</si>
  <si>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</si>
  <si>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</si>
  <si>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</si>
  <si>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</si>
  <si>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</si>
  <si>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</si>
  <si>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</si>
  <si>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</si>
  <si>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</si>
  <si>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</si>
  <si>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</si>
  <si>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</si>
  <si>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</si>
  <si>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</si>
  <si>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</si>
  <si>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</si>
  <si>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</si>
  <si>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</si>
  <si>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</si>
  <si>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</si>
  <si>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</si>
  <si>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</si>
  <si>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</si>
  <si>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</si>
  <si>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</si>
  <si>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</si>
  <si>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</si>
  <si>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</si>
  <si>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</si>
  <si>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</si>
  <si>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</si>
  <si>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</si>
  <si>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</si>
  <si>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</si>
  <si>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</si>
  <si>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</si>
  <si>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</si>
  <si>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</si>
  <si>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</si>
  <si>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</si>
  <si>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</si>
  <si>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</si>
  <si>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</si>
  <si>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</si>
  <si>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</si>
  <si>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</si>
  <si>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</si>
  <si>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</si>
  <si>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</si>
  <si>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</si>
  <si>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</si>
  <si>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</si>
  <si>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</si>
  <si>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</si>
  <si>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</si>
  <si>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</si>
  <si>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</si>
  <si>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</si>
  <si>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</si>
  <si>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</si>
  <si>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</si>
  <si>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</si>
  <si>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</si>
  <si>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</si>
  <si>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</si>
  <si>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</si>
  <si>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</si>
  <si>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</si>
  <si>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</si>
  <si>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</si>
  <si>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</si>
  <si>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</si>
  <si>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</si>
  <si>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</si>
  <si>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</si>
  <si>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</si>
  <si>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</si>
  <si>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</si>
  <si>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</si>
  <si>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</si>
  <si>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</si>
  <si>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</si>
  <si>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</si>
  <si>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</si>
  <si>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</si>
  <si>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</si>
  <si>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</si>
  <si>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</si>
  <si>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</si>
  <si>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</si>
  <si>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</si>
  <si>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</si>
  <si>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</si>
  <si>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</si>
  <si>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</si>
  <si>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</si>
  <si>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</si>
  <si>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</si>
  <si>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</si>
  <si>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</si>
  <si>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</si>
  <si>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</si>
  <si>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</si>
  <si>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</si>
  <si>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</si>
  <si>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</si>
  <si>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</si>
  <si>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</si>
  <si>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</si>
  <si>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</si>
  <si>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</si>
  <si>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</si>
  <si>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</si>
  <si>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</si>
  <si>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</si>
  <si>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</si>
  <si>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</si>
  <si>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</si>
  <si>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</si>
  <si>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</si>
  <si>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</si>
  <si>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</si>
  <si>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</si>
  <si>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</si>
  <si>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</si>
  <si>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</si>
  <si>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</si>
  <si>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</si>
  <si>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</si>
  <si>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</si>
  <si>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</si>
  <si>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</si>
  <si>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</si>
  <si>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</si>
  <si>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</si>
  <si>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</si>
  <si>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</si>
  <si>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</si>
  <si>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</si>
  <si>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</si>
  <si>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</si>
  <si>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</si>
  <si>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</si>
  <si>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</si>
  <si>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</si>
  <si>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</si>
  <si>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</si>
  <si>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</si>
  <si>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</si>
  <si>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</si>
  <si>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</si>
  <si>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</si>
  <si>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</si>
  <si>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</si>
  <si>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</si>
  <si>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</si>
  <si>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</si>
  <si>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</si>
  <si>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</si>
  <si>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</si>
  <si>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</si>
  <si>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</si>
  <si>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</si>
  <si>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</si>
  <si>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</si>
  <si>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</si>
  <si>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</si>
  <si>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</si>
  <si>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</si>
  <si>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</si>
  <si>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</si>
  <si>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</si>
  <si>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</si>
  <si>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</si>
  <si>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</si>
  <si>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</si>
  <si>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</si>
  <si>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</si>
  <si>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</si>
  <si>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</si>
  <si>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</si>
  <si>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</si>
  <si>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</si>
  <si>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</si>
  <si>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</si>
  <si>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</si>
  <si>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</si>
  <si>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</si>
  <si>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</si>
  <si>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</si>
  <si>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</si>
  <si>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</si>
  <si>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</si>
  <si>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</si>
  <si>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</si>
  <si>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</si>
  <si>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</si>
  <si>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</si>
  <si>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</si>
  <si>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</si>
  <si>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</si>
  <si>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</si>
  <si>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</si>
  <si>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</si>
  <si>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</si>
  <si>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</si>
  <si>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</si>
  <si>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</si>
  <si>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</si>
  <si>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</si>
  <si>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</si>
  <si>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</si>
  <si>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</si>
  <si>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</si>
  <si>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</si>
  <si>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</si>
  <si>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</si>
  <si>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</si>
  <si>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</si>
  <si>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</si>
  <si>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</si>
  <si>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</si>
  <si>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</si>
  <si>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</si>
  <si>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</si>
  <si>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</si>
  <si>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</si>
  <si>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</si>
  <si>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</si>
  <si>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</si>
  <si>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</si>
  <si>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</si>
  <si>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</si>
  <si>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</si>
  <si>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</si>
  <si>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</si>
  <si>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</si>
  <si>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</si>
  <si>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</si>
  <si>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</si>
  <si>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</si>
  <si>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</si>
  <si>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</si>
  <si>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</si>
  <si>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</si>
  <si>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</si>
  <si>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</si>
  <si>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</si>
  <si>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</si>
  <si>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</si>
  <si>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</si>
  <si>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</si>
  <si>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</si>
  <si>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</si>
  <si>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</si>
  <si>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</si>
  <si>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</si>
  <si>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</si>
  <si>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</si>
  <si>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</si>
  <si>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</si>
  <si>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</si>
  <si>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</si>
  <si>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</si>
  <si>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</si>
  <si>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</si>
  <si>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</si>
  <si>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</si>
  <si>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</si>
  <si>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</si>
  <si>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</si>
  <si>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</si>
  <si>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</si>
  <si>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</si>
  <si>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</si>
  <si>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</si>
  <si>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</si>
  <si>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</si>
  <si>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</si>
  <si>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</si>
  <si>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</si>
  <si>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</si>
  <si>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</si>
  <si>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</si>
  <si>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</si>
  <si>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</si>
  <si>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</si>
  <si>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</si>
  <si>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</si>
  <si>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</si>
  <si>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</si>
  <si>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</si>
  <si>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</si>
  <si>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</si>
  <si>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</si>
  <si>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</si>
  <si>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</si>
  <si>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</si>
  <si>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</si>
  <si>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</si>
  <si>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</si>
  <si>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</si>
  <si>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</si>
  <si>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</si>
  <si>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</si>
  <si>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</si>
  <si>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</si>
  <si>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</si>
  <si>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</si>
  <si>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</si>
  <si>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</si>
  <si>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</si>
  <si>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</si>
  <si>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</si>
  <si>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</si>
  <si>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</si>
  <si>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</si>
  <si>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</si>
  <si>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</si>
  <si>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</si>
  <si>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</si>
  <si>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</si>
  <si>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</si>
  <si>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</si>
  <si>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</si>
  <si>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</si>
  <si>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</si>
  <si>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</si>
  <si>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</si>
  <si>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</si>
  <si>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</si>
  <si>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</si>
  <si>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</si>
  <si>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</si>
  <si>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</si>
  <si>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</si>
  <si>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</si>
  <si>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</si>
  <si>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</si>
  <si>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</si>
  <si>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</si>
  <si>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</si>
  <si>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</si>
  <si>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</si>
  <si>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</si>
  <si>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</si>
  <si>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</si>
  <si>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</si>
  <si>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</si>
  <si>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</si>
  <si>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</si>
  <si>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</si>
  <si>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</si>
  <si>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</si>
  <si>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</si>
  <si>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</si>
  <si>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</si>
  <si>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</si>
  <si>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</si>
  <si>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</si>
  <si>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</si>
  <si>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</si>
  <si>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</si>
  <si>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</si>
  <si>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</si>
  <si>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</si>
  <si>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</si>
  <si>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</si>
  <si>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</si>
  <si>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</si>
  <si>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</si>
  <si>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</si>
  <si>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</si>
  <si>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</si>
  <si>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</si>
  <si>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</si>
  <si>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</si>
  <si>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</si>
  <si>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</si>
  <si>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</si>
  <si>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</si>
  <si>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</si>
  <si>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</si>
  <si>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</si>
  <si>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</si>
  <si>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</si>
  <si>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</si>
  <si>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</si>
  <si>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</si>
  <si>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</si>
  <si>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</si>
  <si>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</si>
  <si>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</si>
  <si>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</si>
  <si>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</si>
  <si>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</si>
  <si>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</si>
  <si>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</si>
  <si>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</si>
  <si>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</si>
  <si>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</si>
  <si>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</si>
  <si>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</si>
  <si>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</si>
  <si>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</si>
  <si>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</si>
  <si>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</si>
  <si>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</si>
  <si>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</si>
  <si>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</si>
  <si>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</si>
  <si>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</si>
  <si>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</si>
  <si>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</si>
  <si>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</si>
  <si>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</si>
  <si>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</si>
  <si>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</si>
  <si>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</si>
  <si>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</si>
  <si>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</si>
  <si>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</si>
  <si>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</si>
  <si>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</si>
  <si>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</si>
  <si>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</si>
  <si>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</si>
  <si>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</si>
  <si>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</si>
  <si>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</si>
  <si>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</si>
  <si>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</si>
  <si>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</si>
  <si>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</si>
  <si>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</si>
  <si>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</si>
  <si>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</si>
  <si>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</si>
  <si>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</si>
  <si>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</si>
  <si>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</si>
  <si>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</si>
  <si>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</si>
  <si>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</si>
  <si>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</si>
  <si>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</si>
  <si>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</si>
  <si>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</si>
  <si>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</si>
  <si>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</si>
  <si>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</si>
  <si>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</si>
  <si>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</si>
  <si>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</si>
  <si>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</si>
  <si>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</si>
  <si>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</si>
  <si>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</si>
  <si>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</si>
  <si>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</si>
  <si>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</si>
  <si>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</si>
  <si>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</si>
  <si>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</si>
  <si>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</si>
  <si>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</si>
  <si>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</si>
  <si>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</si>
  <si>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</si>
  <si>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</si>
  <si>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</si>
  <si>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</si>
  <si>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</si>
  <si>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</si>
  <si>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</si>
  <si>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</si>
  <si>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</si>
  <si>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</si>
  <si>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</si>
  <si>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</si>
  <si>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</si>
  <si>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</si>
  <si>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</si>
  <si>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</si>
  <si>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</si>
  <si>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</si>
  <si>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</si>
  <si>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</si>
  <si>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</si>
  <si>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</si>
  <si>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</si>
  <si>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</si>
  <si>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</si>
  <si>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</si>
  <si>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</si>
  <si>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</si>
  <si>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</si>
  <si>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</si>
  <si>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</si>
  <si>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</si>
  <si>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</si>
  <si>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</si>
  <si>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</si>
  <si>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</si>
  <si>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</si>
  <si>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</si>
  <si>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</si>
  <si>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</si>
  <si>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</si>
  <si>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</si>
  <si>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</si>
  <si>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</si>
  <si>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</si>
  <si>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</si>
  <si>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</si>
  <si>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</si>
  <si>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</si>
  <si>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</si>
  <si>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</si>
  <si>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</si>
  <si>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</si>
  <si>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</si>
  <si>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</si>
  <si>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</si>
  <si>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</si>
  <si>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</si>
  <si>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</si>
  <si>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</si>
  <si>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</si>
  <si>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</si>
  <si>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</si>
  <si>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</si>
  <si>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</si>
  <si>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</si>
  <si>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</si>
  <si>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</si>
  <si>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</si>
  <si>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</si>
  <si>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</si>
  <si>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</si>
  <si>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</si>
  <si>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</si>
  <si>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</si>
  <si>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</si>
  <si>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</si>
  <si>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</si>
  <si>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</si>
  <si>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</si>
  <si>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</si>
  <si>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</si>
  <si>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</si>
  <si>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</si>
  <si>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</si>
  <si>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</si>
  <si>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</si>
  <si>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</si>
  <si>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</si>
  <si>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</si>
  <si>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</si>
  <si>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</si>
  <si>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</si>
  <si>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</si>
  <si>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</si>
  <si>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</si>
  <si>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</si>
  <si>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</si>
  <si>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</si>
  <si>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</si>
  <si>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</si>
  <si>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</si>
  <si>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</si>
  <si>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</si>
  <si>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</si>
  <si>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</si>
  <si>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</si>
  <si>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</si>
  <si>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</si>
  <si>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</si>
  <si>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</si>
  <si>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</si>
  <si>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</si>
  <si>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</si>
  <si>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</si>
  <si>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</si>
  <si>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</si>
  <si>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</si>
  <si>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</si>
  <si>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</si>
  <si>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</si>
  <si>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</si>
  <si>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</si>
  <si>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</si>
  <si>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</si>
  <si>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</si>
  <si>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</si>
  <si>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</si>
  <si>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</si>
  <si>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</si>
  <si>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</si>
  <si>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</si>
  <si>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</si>
  <si>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</si>
  <si>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</si>
  <si>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</si>
  <si>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</si>
  <si>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</si>
  <si>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</si>
  <si>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</si>
  <si>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</si>
  <si>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</si>
  <si>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</si>
  <si>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</si>
  <si>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</si>
  <si>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</si>
  <si>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</si>
  <si>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</si>
  <si>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</si>
  <si>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</si>
  <si>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</si>
  <si>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</si>
  <si>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</si>
  <si>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</si>
  <si>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</si>
  <si>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</si>
  <si>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</si>
  <si>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</si>
  <si>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</si>
  <si>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</si>
  <si>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</si>
  <si>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</si>
  <si>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</si>
  <si>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</si>
  <si>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</si>
  <si>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</si>
  <si>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</si>
  <si>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</si>
  <si>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</si>
  <si>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</si>
  <si>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</si>
  <si>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</si>
  <si>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</si>
  <si>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</si>
  <si>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</si>
  <si>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</si>
  <si>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</si>
  <si>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</si>
  <si>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</si>
  <si>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</si>
  <si>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</si>
  <si>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</si>
  <si>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</si>
  <si>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</si>
  <si>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</si>
  <si>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</si>
  <si>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</si>
  <si>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</si>
  <si>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</si>
  <si>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</si>
  <si>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</si>
  <si>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</si>
  <si>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</si>
  <si>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</si>
  <si>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</si>
  <si>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</si>
  <si>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</si>
  <si>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</si>
  <si>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</si>
  <si>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</si>
  <si>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</si>
  <si>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</si>
  <si>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</si>
  <si>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</si>
  <si>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</si>
  <si>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</si>
  <si>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</si>
  <si>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</si>
  <si>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</si>
  <si>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</si>
  <si>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</si>
  <si>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</si>
  <si>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</si>
  <si>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</si>
  <si>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</si>
  <si>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</si>
  <si>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</si>
  <si>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</si>
  <si>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</si>
  <si>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</si>
  <si>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</si>
  <si>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</si>
  <si>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</si>
  <si>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</si>
  <si>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</si>
  <si>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</si>
  <si>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</si>
  <si>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</si>
  <si>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</si>
  <si>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</si>
  <si>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</si>
  <si>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</si>
  <si>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</si>
  <si>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</si>
  <si>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</si>
  <si>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</si>
  <si>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</si>
  <si>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</si>
  <si>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</si>
  <si>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</si>
  <si>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</si>
  <si>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</si>
  <si>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</si>
  <si>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</si>
  <si>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</si>
  <si>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</si>
  <si>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</si>
  <si>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</si>
  <si>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</si>
  <si>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</si>
  <si>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</si>
  <si>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</si>
  <si>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</si>
  <si>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</si>
  <si>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</si>
  <si>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</si>
  <si>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</si>
  <si>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</si>
  <si>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</si>
  <si>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</si>
  <si>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</si>
  <si>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</si>
  <si>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</si>
  <si>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</si>
  <si>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</si>
  <si>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</si>
  <si>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</si>
  <si>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</si>
  <si>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</si>
  <si>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</si>
  <si>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</si>
  <si>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</si>
  <si>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</si>
  <si>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</si>
  <si>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</si>
  <si>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</si>
  <si>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</si>
  <si>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</si>
  <si>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</si>
  <si>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</si>
  <si>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</si>
  <si>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</si>
  <si>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</si>
  <si>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</si>
  <si>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</si>
  <si>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</si>
  <si>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</si>
  <si>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</si>
  <si>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</si>
  <si>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</si>
  <si>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</si>
  <si>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</si>
  <si>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</si>
  <si>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</si>
  <si>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</si>
  <si>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</si>
  <si>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</si>
  <si>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</si>
  <si>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</si>
  <si>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</si>
  <si>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</si>
  <si>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</si>
  <si>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</si>
  <si>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</si>
  <si>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</si>
  <si>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</si>
  <si>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</si>
  <si>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</si>
  <si>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</si>
  <si>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</si>
  <si>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</si>
  <si>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</si>
  <si>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</si>
  <si>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</si>
  <si>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</si>
  <si>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</si>
  <si>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</si>
  <si>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</si>
  <si>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</si>
  <si>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</si>
  <si>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</si>
  <si>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</si>
  <si>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</si>
  <si>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</si>
  <si>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</si>
  <si>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</si>
  <si>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</si>
  <si>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</si>
  <si>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</si>
  <si>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</si>
  <si>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</si>
  <si>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</si>
  <si>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</si>
  <si>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</si>
  <si>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</si>
  <si>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</si>
  <si>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</si>
  <si>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</si>
  <si>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</si>
  <si>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</si>
  <si>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</si>
  <si>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</si>
  <si>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</si>
  <si>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</si>
  <si>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</si>
  <si>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</si>
  <si>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</si>
  <si>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</si>
  <si>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</si>
  <si>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</si>
  <si>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</si>
  <si>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</si>
  <si>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</si>
  <si>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</si>
  <si>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</si>
  <si>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</si>
  <si>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</si>
  <si>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</si>
  <si>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</si>
  <si>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</si>
  <si>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</si>
  <si>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</si>
  <si>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</si>
  <si>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</si>
  <si>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</si>
  <si>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</si>
  <si>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</si>
  <si>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</si>
  <si>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</si>
  <si>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</si>
  <si>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</si>
  <si>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</si>
  <si>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</si>
  <si>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</si>
  <si>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</si>
  <si>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</si>
  <si>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</si>
  <si>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</si>
  <si>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</si>
  <si>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</si>
  <si>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</si>
  <si>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</si>
  <si>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</si>
  <si>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</si>
  <si>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</si>
  <si>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</si>
  <si>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</si>
  <si>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</si>
  <si>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</si>
  <si>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</si>
  <si>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</si>
  <si>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</si>
  <si>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</si>
  <si>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</si>
  <si>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</si>
  <si>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</si>
  <si>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</si>
  <si>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</si>
  <si>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</si>
  <si>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</si>
  <si>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</si>
  <si>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</si>
  <si>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</si>
  <si>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</si>
  <si>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</si>
  <si>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</si>
  <si>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</si>
  <si>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</si>
  <si>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</si>
  <si>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</si>
  <si>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</si>
  <si>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</si>
  <si>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</si>
  <si>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</si>
  <si>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</si>
  <si>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</si>
  <si>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</si>
  <si>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</si>
  <si>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</si>
  <si>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</si>
  <si>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</si>
  <si>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</si>
  <si>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</si>
  <si>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</si>
  <si>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</si>
  <si>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</si>
  <si>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</si>
  <si>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</si>
  <si>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</si>
  <si>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</si>
  <si>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</si>
  <si>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</si>
  <si>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</si>
  <si>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</si>
  <si>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</si>
  <si>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</si>
  <si>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</si>
  <si>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</si>
  <si>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</si>
  <si>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</si>
  <si>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</si>
  <si>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</si>
  <si>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</si>
  <si>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</si>
  <si>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</si>
  <si>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</si>
  <si>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</si>
  <si>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</si>
  <si>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</si>
  <si>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</si>
  <si>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</si>
  <si>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</si>
  <si>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</si>
  <si>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</si>
  <si>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</si>
  <si>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</si>
  <si>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</si>
  <si>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</si>
  <si>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</si>
  <si>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</si>
  <si>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</si>
  <si>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</si>
  <si>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</si>
  <si>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</si>
  <si>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</si>
  <si>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</si>
  <si>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</si>
  <si>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</si>
  <si>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</si>
  <si>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</si>
  <si>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</si>
  <si>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</si>
  <si>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</si>
  <si>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</si>
  <si>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</si>
  <si>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</si>
  <si>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</si>
  <si>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</si>
  <si>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</si>
  <si>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</si>
  <si>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</si>
  <si>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</si>
  <si>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</si>
  <si>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</si>
  <si>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</si>
  <si>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</si>
  <si>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</si>
  <si>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</si>
  <si>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</si>
  <si>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</si>
  <si>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</si>
  <si>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</si>
  <si>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</si>
  <si>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</si>
  <si>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</si>
  <si>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</si>
  <si>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</si>
  <si>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</si>
  <si>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</si>
  <si>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</si>
  <si>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</si>
  <si>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</si>
  <si>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</si>
  <si>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</si>
  <si>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</si>
  <si>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</si>
  <si>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</si>
  <si>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</si>
  <si>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</si>
  <si>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</si>
  <si>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</si>
  <si>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</si>
  <si>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</si>
  <si>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</si>
  <si>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</si>
  <si>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</si>
  <si>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</si>
  <si>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</si>
  <si>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</si>
  <si>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</si>
  <si>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</si>
  <si>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</si>
  <si>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</si>
  <si>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</si>
  <si>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</si>
  <si>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</si>
  <si>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</si>
  <si>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</si>
  <si>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</si>
  <si>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</si>
  <si>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</si>
  <si>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</si>
  <si>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</si>
  <si>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</si>
  <si>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</si>
  <si>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</si>
  <si>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</si>
  <si>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</si>
  <si>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</si>
  <si>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</si>
  <si>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</si>
  <si>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</si>
  <si>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</si>
  <si>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</si>
  <si>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</si>
  <si>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</si>
  <si>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</si>
  <si>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</si>
  <si>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</si>
  <si>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</si>
  <si>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</si>
  <si>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</si>
  <si>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</si>
  <si>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</si>
  <si>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</si>
  <si>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</si>
  <si>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</si>
  <si>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</si>
  <si>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</si>
  <si>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</si>
  <si>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</si>
  <si>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</si>
  <si>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</si>
  <si>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</si>
  <si>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</si>
  <si>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</si>
  <si>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</si>
  <si>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</si>
  <si>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</si>
  <si>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</si>
  <si>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</si>
  <si>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</si>
  <si>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</si>
  <si>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</si>
  <si>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</si>
  <si>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</si>
  <si>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</si>
  <si>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</si>
  <si>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</si>
  <si>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</si>
  <si>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</si>
  <si>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</si>
  <si>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</si>
  <si>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</si>
  <si>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</si>
  <si>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</si>
  <si>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</si>
  <si>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</si>
  <si>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</si>
  <si>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</si>
  <si>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</si>
  <si>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</si>
  <si>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</si>
  <si>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</si>
  <si>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</si>
  <si>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</si>
  <si>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</si>
  <si>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</si>
  <si>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</si>
  <si>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</si>
  <si>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</si>
  <si>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</si>
  <si>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</si>
  <si>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</si>
  <si>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</si>
  <si>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</si>
  <si>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</si>
  <si>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</si>
  <si>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</si>
  <si>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</si>
  <si>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</si>
  <si>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</si>
  <si>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</si>
  <si>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</si>
  <si>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</si>
  <si>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</si>
  <si>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</si>
  <si>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</si>
  <si>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</si>
  <si>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</si>
  <si>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</si>
  <si>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</si>
  <si>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</si>
  <si>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</si>
  <si>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</si>
  <si>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</si>
  <si>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</si>
  <si>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</si>
  <si>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</si>
  <si>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</si>
  <si>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</si>
  <si>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</si>
  <si>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</si>
  <si>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</si>
  <si>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</si>
  <si>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</si>
  <si>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</si>
  <si>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</si>
  <si>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</si>
  <si>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</si>
  <si>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</si>
  <si>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</si>
  <si>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</si>
  <si>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</si>
  <si>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</si>
  <si>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</si>
  <si>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</si>
  <si>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</si>
  <si>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</si>
  <si>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</si>
  <si>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</si>
  <si>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</si>
  <si>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</si>
  <si>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</si>
  <si>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</si>
  <si>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</si>
  <si>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</si>
  <si>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</si>
  <si>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</si>
  <si>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</si>
  <si>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</si>
  <si>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</si>
  <si>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</si>
  <si>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</si>
  <si>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</si>
  <si>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</si>
  <si>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</si>
  <si>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</si>
  <si>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</si>
  <si>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</si>
  <si>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</si>
  <si>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</si>
  <si>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</si>
  <si>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</si>
  <si>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</si>
  <si>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</si>
  <si>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</si>
  <si>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</si>
  <si>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</si>
  <si>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</si>
  <si>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</si>
  <si>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</si>
  <si>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</si>
  <si>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</si>
  <si>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</si>
  <si>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</si>
  <si>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</si>
  <si>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</si>
  <si>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</si>
  <si>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</si>
  <si>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</si>
  <si>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</si>
  <si>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</si>
  <si>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</si>
  <si>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</si>
  <si>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</si>
  <si>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</si>
  <si>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</si>
  <si>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</si>
  <si>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</si>
  <si>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</si>
  <si>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</si>
  <si>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</si>
  <si>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</si>
  <si>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</si>
  <si>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</si>
  <si>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</si>
  <si>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</si>
  <si>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</si>
  <si>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</si>
  <si>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</si>
  <si>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</si>
  <si>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</si>
  <si>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</si>
  <si>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</si>
  <si>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</si>
  <si>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</si>
  <si>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</si>
  <si>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</si>
  <si>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</si>
  <si>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</si>
  <si>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</si>
  <si>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</si>
  <si>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</si>
  <si>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</si>
  <si>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</si>
  <si>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</si>
  <si>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</si>
  <si>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</si>
  <si>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</si>
  <si>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</si>
  <si>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</si>
  <si>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</si>
  <si>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</si>
  <si>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</si>
  <si>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</si>
  <si>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</si>
  <si>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</si>
  <si>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</si>
  <si>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</si>
  <si>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</si>
  <si>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</si>
  <si>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</si>
  <si>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</si>
  <si>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</si>
  <si>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</si>
  <si>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</si>
  <si>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</si>
  <si>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</si>
  <si>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</si>
  <si>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</si>
  <si>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</si>
  <si>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</si>
  <si>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</si>
  <si>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</si>
  <si>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</si>
  <si>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</si>
  <si>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</si>
  <si>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</si>
  <si>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</si>
  <si>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</si>
  <si>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</si>
  <si>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</si>
  <si>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</si>
  <si>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</si>
  <si>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</si>
  <si>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</si>
  <si>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</si>
  <si>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</si>
  <si>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</si>
  <si>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</si>
  <si>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</si>
  <si>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</si>
  <si>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</si>
  <si>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</si>
  <si>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</si>
  <si>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</si>
  <si>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</si>
  <si>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</si>
  <si>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</si>
  <si>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</si>
  <si>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</si>
  <si>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</si>
  <si>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</si>
  <si>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</si>
  <si>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</si>
  <si>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</si>
  <si>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</si>
  <si>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</si>
  <si>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</si>
  <si>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</si>
  <si>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</si>
  <si>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</si>
  <si>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</si>
  <si>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</si>
  <si>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</si>
  <si>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</si>
  <si>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</si>
  <si>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</si>
  <si>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</si>
  <si>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</si>
  <si>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</si>
  <si>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</si>
  <si>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</si>
  <si>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</si>
  <si>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</si>
  <si>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</si>
  <si>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</si>
  <si>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</si>
  <si>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</si>
  <si>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</si>
  <si>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</si>
  <si>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</si>
  <si>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</si>
  <si>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</si>
  <si>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</si>
  <si>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</si>
  <si>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</si>
  <si>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</si>
  <si>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</si>
  <si>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</si>
  <si>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</si>
  <si>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</si>
  <si>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</si>
  <si>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</si>
  <si>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</si>
  <si>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</si>
  <si>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</si>
  <si>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</si>
  <si>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</si>
  <si>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</si>
  <si>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</si>
  <si>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</si>
  <si>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</si>
  <si>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</si>
  <si>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</si>
  <si>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</si>
  <si>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</si>
  <si>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</si>
  <si>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</si>
  <si>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</si>
  <si>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</si>
  <si>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</si>
  <si>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</si>
  <si>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</si>
  <si>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</si>
  <si>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</si>
  <si>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</si>
  <si>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</si>
  <si>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</si>
  <si>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</si>
  <si>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</si>
  <si>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</si>
  <si>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</si>
  <si>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</si>
  <si>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</si>
  <si>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</si>
  <si>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</si>
  <si>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</si>
  <si>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</si>
  <si>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</si>
  <si>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</si>
  <si>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</si>
  <si>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</si>
  <si>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</si>
  <si>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</si>
  <si>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</si>
  <si>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</si>
  <si>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</si>
  <si>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</si>
  <si>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</si>
  <si>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</si>
  <si>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</si>
  <si>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</si>
  <si>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</si>
  <si>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</si>
  <si>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</si>
  <si>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</si>
  <si>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</si>
  <si>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</si>
  <si>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</si>
  <si>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</si>
  <si>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</si>
  <si>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</si>
  <si>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</si>
  <si>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</si>
  <si>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</si>
  <si>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</si>
  <si>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</si>
  <si>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</si>
  <si>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</si>
  <si>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</si>
  <si>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</si>
  <si>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</si>
  <si>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</si>
  <si>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</si>
  <si>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</si>
  <si>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</si>
  <si>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</si>
  <si>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</si>
  <si>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</si>
  <si>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</si>
  <si>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</si>
  <si>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</si>
  <si>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</si>
  <si>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</si>
  <si>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</si>
  <si>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</si>
  <si>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</si>
  <si>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</si>
  <si>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</si>
  <si>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</si>
  <si>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</si>
  <si>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</si>
  <si>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</si>
  <si>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</si>
  <si>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</si>
  <si>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</si>
  <si>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</si>
  <si>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</si>
  <si>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</si>
  <si>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</si>
  <si>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</si>
  <si>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</si>
  <si>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</si>
  <si>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</si>
  <si>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</si>
  <si>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</si>
  <si>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</si>
  <si>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</si>
  <si>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</si>
  <si>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</si>
  <si>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</si>
  <si>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</si>
  <si>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</si>
  <si>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</si>
  <si>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</si>
  <si>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</si>
  <si>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</si>
  <si>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</si>
  <si>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</si>
  <si>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</si>
  <si>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</si>
  <si>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</si>
  <si>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</si>
  <si>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</si>
  <si>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</si>
  <si>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</si>
  <si>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</si>
  <si>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</si>
  <si>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</si>
  <si>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</si>
  <si>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</si>
  <si>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</si>
  <si>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</si>
  <si>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</si>
  <si>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</si>
  <si>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</si>
  <si>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</si>
  <si>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</si>
  <si>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</si>
  <si>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</si>
  <si>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</si>
  <si>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</si>
  <si>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</si>
  <si>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</si>
  <si>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</si>
  <si>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</si>
  <si>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</si>
  <si>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</si>
  <si>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</si>
  <si>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</si>
  <si>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</si>
  <si>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</si>
  <si>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</si>
  <si>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</si>
  <si>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</si>
  <si>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</si>
  <si>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</si>
  <si>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</si>
  <si>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</si>
  <si>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</si>
  <si>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</si>
  <si>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</si>
  <si>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</si>
  <si>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</si>
  <si>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</si>
  <si>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</si>
  <si>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</si>
  <si>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</si>
  <si>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</si>
  <si>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</si>
  <si>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</si>
  <si>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</si>
  <si>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</si>
  <si>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</si>
  <si>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</si>
  <si>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</si>
  <si>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</si>
  <si>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</si>
  <si>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</si>
  <si>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</si>
  <si>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</si>
  <si>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</si>
  <si>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</si>
  <si>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</si>
  <si>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</si>
  <si>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</si>
  <si>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</si>
  <si>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</si>
  <si>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</si>
  <si>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</si>
  <si>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</si>
  <si>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</si>
  <si>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</si>
  <si>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</si>
  <si>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</si>
  <si>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</si>
  <si>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</si>
  <si>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</si>
  <si>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</si>
  <si>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</si>
  <si>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</si>
  <si>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</si>
  <si>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</si>
  <si>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</si>
  <si>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</si>
  <si>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</si>
  <si>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</si>
  <si>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</si>
  <si>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</si>
  <si>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</si>
  <si>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</si>
  <si>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</si>
  <si>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</si>
  <si>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</si>
  <si>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</si>
  <si>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</si>
  <si>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</si>
  <si>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</si>
  <si>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</si>
  <si>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</si>
  <si>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</si>
  <si>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</si>
  <si>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</si>
  <si>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</si>
  <si>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</si>
  <si>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</si>
  <si>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</si>
  <si>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</si>
  <si>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</si>
  <si>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</si>
  <si>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</si>
  <si>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</si>
  <si>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</si>
  <si>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</si>
  <si>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</si>
  <si>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</si>
  <si>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</si>
  <si>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</si>
  <si>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</si>
  <si>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</si>
  <si>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</si>
  <si>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</si>
  <si>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</si>
  <si>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</si>
  <si>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</si>
  <si>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</si>
  <si>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</si>
  <si>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</si>
  <si>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</si>
  <si>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</si>
  <si>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</si>
  <si>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</si>
  <si>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</si>
  <si>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</si>
  <si>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</si>
  <si>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</si>
  <si>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</si>
  <si>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</si>
  <si>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</si>
  <si>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</si>
  <si>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</si>
  <si>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</si>
  <si>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</si>
  <si>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</si>
  <si>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</si>
  <si>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</si>
  <si>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</si>
  <si>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</si>
  <si>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</si>
  <si>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</si>
  <si>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</si>
  <si>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</si>
  <si>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</si>
  <si>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</si>
  <si>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</si>
  <si>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</si>
  <si>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</si>
  <si>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</si>
  <si>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</si>
  <si>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</si>
  <si>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</si>
  <si>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</si>
  <si>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</si>
  <si>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</si>
  <si>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</si>
  <si>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</si>
  <si>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</si>
  <si>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</si>
  <si>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</si>
  <si>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</si>
  <si>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</si>
  <si>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</si>
  <si>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</si>
  <si>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</si>
  <si>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</si>
  <si>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</si>
  <si>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</si>
  <si>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</si>
  <si>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</si>
  <si>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</si>
  <si>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</si>
  <si>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</si>
  <si>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</si>
  <si>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</si>
  <si>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</si>
  <si>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</si>
  <si>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</si>
  <si>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</si>
  <si>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</si>
  <si>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</si>
  <si>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</si>
  <si>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</si>
  <si>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</si>
  <si>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</si>
  <si>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</si>
  <si>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</si>
  <si>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</si>
  <si>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</si>
  <si>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</si>
  <si>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</si>
  <si>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</si>
  <si>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</si>
  <si>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</si>
  <si>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</si>
  <si>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</si>
  <si>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</si>
  <si>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</si>
  <si>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</si>
  <si>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</si>
  <si>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</si>
  <si>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</si>
  <si>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</si>
  <si>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</si>
  <si>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</si>
  <si>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</si>
  <si>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</si>
  <si>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</si>
  <si>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</si>
  <si>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</si>
  <si>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</si>
  <si>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</si>
  <si>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</si>
  <si>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</si>
  <si>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</si>
  <si>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</si>
  <si>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</si>
  <si>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</si>
  <si>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</si>
  <si>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</si>
  <si>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</si>
  <si>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</si>
  <si>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</si>
  <si>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</si>
  <si>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</si>
  <si>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</si>
  <si>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</si>
  <si>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</si>
  <si>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</si>
  <si>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</si>
  <si>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</si>
  <si>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</si>
  <si>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</si>
  <si>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</si>
  <si>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</si>
  <si>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</si>
  <si>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</si>
  <si>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</si>
  <si>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</si>
  <si>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</si>
  <si>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</si>
  <si>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</si>
  <si>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</si>
  <si>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</si>
  <si>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</si>
  <si>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</si>
  <si>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</si>
  <si>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</si>
  <si>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</si>
  <si>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</si>
  <si>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</si>
  <si>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</si>
  <si>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</si>
  <si>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</si>
  <si>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</si>
  <si>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</si>
  <si>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</si>
  <si>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</si>
  <si>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</si>
  <si>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</si>
  <si>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</si>
  <si>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</si>
  <si>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</si>
  <si>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</si>
  <si>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</si>
  <si>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</si>
  <si>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</si>
  <si>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</si>
  <si>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</si>
  <si>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</si>
  <si>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</si>
  <si>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</si>
  <si>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</si>
  <si>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</si>
  <si>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</si>
  <si>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</si>
  <si>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</si>
  <si>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</si>
  <si>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</si>
  <si>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</si>
  <si>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</si>
  <si>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</si>
  <si>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</si>
  <si>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</si>
  <si>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</si>
  <si>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</si>
  <si>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</si>
  <si>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</si>
  <si>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</si>
  <si>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</si>
  <si>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</si>
  <si>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</si>
  <si>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</si>
  <si>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</si>
  <si>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</si>
  <si>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</si>
  <si>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</si>
  <si>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</si>
  <si>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</si>
  <si>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</si>
  <si>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</si>
  <si>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</si>
  <si>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</si>
  <si>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</si>
  <si>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</si>
  <si>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</si>
  <si>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</si>
  <si>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</si>
  <si>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</si>
  <si>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</si>
  <si>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</si>
  <si>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</si>
  <si>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</si>
  <si>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</si>
  <si>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</si>
  <si>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</si>
  <si>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</si>
  <si>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</si>
  <si>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</si>
  <si>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</si>
  <si>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</si>
  <si>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</si>
  <si>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</si>
  <si>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</si>
  <si>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</si>
  <si>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</si>
  <si>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</si>
  <si>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</si>
  <si>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</si>
  <si>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</si>
  <si>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</si>
  <si>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</si>
  <si>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</si>
  <si>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</si>
  <si>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</si>
  <si>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</si>
  <si>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</si>
  <si>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</si>
  <si>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</si>
  <si>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</si>
  <si>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</si>
  <si>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</si>
  <si>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</si>
  <si>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</si>
  <si>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</si>
  <si>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</si>
  <si>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</si>
  <si>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</si>
  <si>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</si>
  <si>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</si>
  <si>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</si>
  <si>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</si>
  <si>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</si>
  <si>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</si>
  <si>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</si>
  <si>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</si>
  <si>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</si>
  <si>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</si>
  <si>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</si>
  <si>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</si>
  <si>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</si>
  <si>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</si>
  <si>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</si>
  <si>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</si>
  <si>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</si>
  <si>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</si>
  <si>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</si>
  <si>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</si>
  <si>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</si>
  <si>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</si>
  <si>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</si>
  <si>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</si>
  <si>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</si>
  <si>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</si>
  <si>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</si>
  <si>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</si>
  <si>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</si>
  <si>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</si>
  <si>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</si>
  <si>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</si>
  <si>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</si>
  <si>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</si>
  <si>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</si>
  <si>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</si>
  <si>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</si>
  <si>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</si>
  <si>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</si>
  <si>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</si>
  <si>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</si>
  <si>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</si>
  <si>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</si>
  <si>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</si>
  <si>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</si>
  <si>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</si>
  <si>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</si>
  <si>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</si>
  <si>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</si>
  <si>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</si>
  <si>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</si>
  <si>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</si>
  <si>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</si>
  <si>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</si>
  <si>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</si>
  <si>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</si>
  <si>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</si>
  <si>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</si>
  <si>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</si>
  <si>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</si>
  <si>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</si>
  <si>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</si>
  <si>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</si>
  <si>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</si>
  <si>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</si>
  <si>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</si>
  <si>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</si>
  <si>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</si>
  <si>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</si>
  <si>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</si>
  <si>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</si>
  <si>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</si>
  <si>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</si>
  <si>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</si>
  <si>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</si>
  <si>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</si>
  <si>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</si>
  <si>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</si>
  <si>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</si>
  <si>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</si>
  <si>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</si>
  <si>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</si>
  <si>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</si>
  <si>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</si>
  <si>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</si>
  <si>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</si>
  <si>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</si>
  <si>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</si>
  <si>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</si>
  <si>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</si>
  <si>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</si>
  <si>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</si>
  <si>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</si>
  <si>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</si>
  <si>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</si>
  <si>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</si>
  <si>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</si>
  <si>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</si>
  <si>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</si>
  <si>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</si>
  <si>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</si>
  <si>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</si>
  <si>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</si>
  <si>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</si>
  <si>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</si>
  <si>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</si>
  <si>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</si>
  <si>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</si>
  <si>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</si>
  <si>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</si>
  <si>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</si>
  <si>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</si>
  <si>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</si>
  <si>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</si>
  <si>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</si>
  <si>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</si>
  <si>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</si>
  <si>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</si>
  <si>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</si>
  <si>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</si>
  <si>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</si>
  <si>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</si>
  <si>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</si>
  <si>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</si>
  <si>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</si>
  <si>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</si>
  <si>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</si>
  <si>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</si>
  <si>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</si>
  <si>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</si>
  <si>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</si>
  <si>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</si>
  <si>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</si>
  <si>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</si>
  <si>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</si>
  <si>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</si>
  <si>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</si>
  <si>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</si>
  <si>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</si>
  <si>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</si>
  <si>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</si>
  <si>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</si>
  <si>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</si>
  <si>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</si>
  <si>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</si>
  <si>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</si>
  <si>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</si>
  <si>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</si>
  <si>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</si>
  <si>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</si>
  <si>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</si>
  <si>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</si>
  <si>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</si>
  <si>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</si>
  <si>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</si>
  <si>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</si>
  <si>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</si>
  <si>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</si>
  <si>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</si>
  <si>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</si>
  <si>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</si>
  <si>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</si>
  <si>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</si>
  <si>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</si>
  <si>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</si>
  <si>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</si>
  <si>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</si>
  <si>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</si>
  <si>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</si>
  <si>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</si>
  <si>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</si>
  <si>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</si>
  <si>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</si>
  <si>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</si>
  <si>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</si>
  <si>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</si>
  <si>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</si>
  <si>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</si>
  <si>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</si>
  <si>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</si>
  <si>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</si>
  <si>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</si>
  <si>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</si>
  <si>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</si>
  <si>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</si>
  <si>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</si>
  <si>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</si>
  <si>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</si>
  <si>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</si>
  <si>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</si>
  <si>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</si>
  <si>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</si>
  <si>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</si>
  <si>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</si>
  <si>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</si>
  <si>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</si>
  <si>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</si>
  <si>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</si>
  <si>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</si>
  <si>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</si>
  <si>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</si>
  <si>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</si>
  <si>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</si>
  <si>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</si>
  <si>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</si>
  <si>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</si>
  <si>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</si>
  <si>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</si>
  <si>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</si>
  <si>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</si>
  <si>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</si>
  <si>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</si>
  <si>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</si>
  <si>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</si>
  <si>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</si>
  <si>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</si>
  <si>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</si>
  <si>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</si>
  <si>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</si>
  <si>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</si>
  <si>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</si>
  <si>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</si>
  <si>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</si>
  <si>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</si>
  <si>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</si>
  <si>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</si>
  <si>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</si>
  <si>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</si>
  <si>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</si>
  <si>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</si>
  <si>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</si>
  <si>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</si>
  <si>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</si>
  <si>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</si>
  <si>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</si>
  <si>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</si>
  <si>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</si>
  <si>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</si>
  <si>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</si>
  <si>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</si>
  <si>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</si>
  <si>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</si>
  <si>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</si>
  <si>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</si>
  <si>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</si>
  <si>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</si>
  <si>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</si>
  <si>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</si>
  <si>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</si>
  <si>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</si>
  <si>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</si>
  <si>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</si>
  <si>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</si>
  <si>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</si>
  <si>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</si>
  <si>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</si>
  <si>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</si>
  <si>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</si>
  <si>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</si>
  <si>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</si>
  <si>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</si>
  <si>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</si>
  <si>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</si>
  <si>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</si>
  <si>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</si>
  <si>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</si>
  <si>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</si>
  <si>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</si>
  <si>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</si>
  <si>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</si>
  <si>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</si>
  <si>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</si>
  <si>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</si>
  <si>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</si>
  <si>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</si>
  <si>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</si>
  <si>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</si>
  <si>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</si>
  <si>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</si>
  <si>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</si>
  <si>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</si>
  <si>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</si>
  <si>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</si>
  <si>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</si>
  <si>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</si>
  <si>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</si>
  <si>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</si>
  <si>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</si>
  <si>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</si>
  <si>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</si>
  <si>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</si>
  <si>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</si>
  <si>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</si>
  <si>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</si>
  <si>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</si>
  <si>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</si>
  <si>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</si>
  <si>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</si>
  <si>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</si>
  <si>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</si>
  <si>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</si>
  <si>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</si>
  <si>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</si>
  <si>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</si>
  <si>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</si>
  <si>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</si>
  <si>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</si>
  <si>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</si>
  <si>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</si>
  <si>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</si>
  <si>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</si>
  <si>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</si>
  <si>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</si>
  <si>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</si>
  <si>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</si>
  <si>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</si>
  <si>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</si>
  <si>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</si>
  <si>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</si>
  <si>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</si>
  <si>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</si>
  <si>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</si>
  <si>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</si>
  <si>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</si>
  <si>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</si>
  <si>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</si>
  <si>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</si>
  <si>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</si>
  <si>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</si>
  <si>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</si>
  <si>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</si>
  <si>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</si>
  <si>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</si>
  <si>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</si>
  <si>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</si>
  <si>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</si>
  <si>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</si>
  <si>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</si>
  <si>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</si>
  <si>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</si>
  <si>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</si>
  <si>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</si>
  <si>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</si>
  <si>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</si>
  <si>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</si>
  <si>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</si>
  <si>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</si>
  <si>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</si>
  <si>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</si>
  <si>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</si>
  <si>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</si>
  <si>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</si>
  <si>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</si>
  <si>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</si>
  <si>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</si>
  <si>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</si>
  <si>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</si>
  <si>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</si>
  <si>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</si>
  <si>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</si>
  <si>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</si>
  <si>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</si>
  <si>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</si>
  <si>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</si>
  <si>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</si>
  <si>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</si>
  <si>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</si>
  <si>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</si>
  <si>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</si>
  <si>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</si>
  <si>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</si>
  <si>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</si>
  <si>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</si>
  <si>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</si>
  <si>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</si>
  <si>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</si>
  <si>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</si>
  <si>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</si>
  <si>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</si>
  <si>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</si>
  <si>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</si>
  <si>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</si>
  <si>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</si>
  <si>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</si>
  <si>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</si>
  <si>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</si>
  <si>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</si>
  <si>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</si>
  <si>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</si>
  <si>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</si>
  <si>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</si>
  <si>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</si>
  <si>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</si>
  <si>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</si>
  <si>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</si>
  <si>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</si>
  <si>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</si>
  <si>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</si>
  <si>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</si>
  <si>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</si>
  <si>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</si>
  <si>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</si>
  <si>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</si>
  <si>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</si>
  <si>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</si>
  <si>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</si>
  <si>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</si>
  <si>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</si>
  <si>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</si>
  <si>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</si>
  <si>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</si>
  <si>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</si>
  <si>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</si>
  <si>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</si>
  <si>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</si>
  <si>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</si>
  <si>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</si>
  <si>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</si>
  <si>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</si>
  <si>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</si>
  <si>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</si>
  <si>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</si>
  <si>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</si>
  <si>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</si>
  <si>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</si>
  <si>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</si>
  <si>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</si>
  <si>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</si>
  <si>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</si>
  <si>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</si>
  <si>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</si>
  <si>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</si>
  <si>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</si>
  <si>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</si>
  <si>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</si>
  <si>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</si>
  <si>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</si>
  <si>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</si>
  <si>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</si>
  <si>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</si>
  <si>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</si>
  <si>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</si>
  <si>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</si>
  <si>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</si>
  <si>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</si>
  <si>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</si>
  <si>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</si>
  <si>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</si>
  <si>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</si>
  <si>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</si>
  <si>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</si>
  <si>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</si>
  <si>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</si>
  <si>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</si>
  <si>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</si>
  <si>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</si>
  <si>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</si>
  <si>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</si>
  <si>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</si>
  <si>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</si>
  <si>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</si>
  <si>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</si>
  <si>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</si>
  <si>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</si>
  <si>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</si>
  <si>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</si>
  <si>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</si>
  <si>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</si>
  <si>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</si>
  <si>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</si>
  <si>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</si>
  <si>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</si>
  <si>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</si>
  <si>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</si>
  <si>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</si>
  <si>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</si>
  <si>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</si>
  <si>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</si>
  <si>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</si>
  <si>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</si>
  <si>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</si>
  <si>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</si>
  <si>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</si>
  <si>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</si>
  <si>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</si>
  <si>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</si>
  <si>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</si>
  <si>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</si>
  <si>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</si>
  <si>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</si>
  <si>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</si>
  <si>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</si>
  <si>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</si>
  <si>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</si>
  <si>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</si>
  <si>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</si>
  <si>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</si>
  <si>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</si>
  <si>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</si>
  <si>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</si>
  <si>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</si>
  <si>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</si>
  <si>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</si>
  <si>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</si>
  <si>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</si>
  <si>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</si>
  <si>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</si>
  <si>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</si>
  <si>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</si>
  <si>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</si>
  <si>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</si>
  <si>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</si>
  <si>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</si>
  <si>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</si>
  <si>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</si>
  <si>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</si>
  <si>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</si>
  <si>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</si>
  <si>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</si>
  <si>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</si>
  <si>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</si>
  <si>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</si>
  <si>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</si>
  <si>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</si>
  <si>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</si>
  <si>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</si>
  <si>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</si>
  <si>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</si>
  <si>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</si>
  <si>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</si>
  <si>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</si>
  <si>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</si>
  <si>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</si>
  <si>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</si>
  <si>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</si>
  <si>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</si>
  <si>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</si>
  <si>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</si>
  <si>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</si>
  <si>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</si>
  <si>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</si>
  <si>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</si>
  <si>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</si>
  <si>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</si>
  <si>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</si>
  <si>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</si>
  <si>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</si>
  <si>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</si>
  <si>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</si>
  <si>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</si>
  <si>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</si>
  <si>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</si>
  <si>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</si>
  <si>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</si>
  <si>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</si>
  <si>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</si>
  <si>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</si>
  <si>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</si>
  <si>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</si>
  <si>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</si>
  <si>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</si>
  <si>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</si>
  <si>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</si>
  <si>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</si>
  <si>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</si>
  <si>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</si>
  <si>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</si>
  <si>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</si>
  <si>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</si>
  <si>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</si>
  <si>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</si>
  <si>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</si>
  <si>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</si>
  <si>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</si>
  <si>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</si>
  <si>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</si>
  <si>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</si>
  <si>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</si>
  <si>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</si>
  <si>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</si>
  <si>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</si>
  <si>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</si>
  <si>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</si>
  <si>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</si>
  <si>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</si>
  <si>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</si>
  <si>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</si>
  <si>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</si>
  <si>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</si>
  <si>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</si>
  <si>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</si>
  <si>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</si>
  <si>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</si>
  <si>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</si>
  <si>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</si>
  <si>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</si>
  <si>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</si>
  <si>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</si>
  <si>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</si>
  <si>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</si>
  <si>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</si>
  <si>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</si>
  <si>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</si>
  <si>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</si>
  <si>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</si>
  <si>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</si>
  <si>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</si>
  <si>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</si>
  <si>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</si>
  <si>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</si>
  <si>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</si>
  <si>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</si>
  <si>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</si>
  <si>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</si>
  <si>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</si>
  <si>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</si>
  <si>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</si>
  <si>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</si>
  <si>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</si>
  <si>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</si>
  <si>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</si>
  <si>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</si>
  <si>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</si>
  <si>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</si>
  <si>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</si>
  <si>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</si>
  <si>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</si>
  <si>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</si>
  <si>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</si>
  <si>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</si>
  <si>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</si>
  <si>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</si>
  <si>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</si>
  <si>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</si>
  <si>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</si>
  <si>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</si>
  <si>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</si>
  <si>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</si>
  <si>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</si>
  <si>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</si>
  <si>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</si>
  <si>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</si>
  <si>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</si>
  <si>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</si>
  <si>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</si>
  <si>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</si>
  <si>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</si>
  <si>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</si>
  <si>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</si>
  <si>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</si>
  <si>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</si>
  <si>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</si>
  <si>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</si>
  <si>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</si>
  <si>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</si>
  <si>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</si>
  <si>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</si>
  <si>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</si>
  <si>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</si>
  <si>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</si>
  <si>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</si>
  <si>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</si>
  <si>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</si>
  <si>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</si>
  <si>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</si>
  <si>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</si>
  <si>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</si>
  <si>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</si>
  <si>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</si>
  <si>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</si>
  <si>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</si>
  <si>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</si>
  <si>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</si>
  <si>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</si>
  <si>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</si>
  <si>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</si>
  <si>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</si>
  <si>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</si>
  <si>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</si>
  <si>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</si>
  <si>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</si>
  <si>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</si>
  <si>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</si>
  <si>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</si>
  <si>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</si>
  <si>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</si>
  <si>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</si>
  <si>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</si>
  <si>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</si>
  <si>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</si>
  <si>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</si>
  <si>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</si>
  <si>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</si>
  <si>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</si>
  <si>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</si>
  <si>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</si>
  <si>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</si>
  <si>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</si>
  <si>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</si>
  <si>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</si>
  <si>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</si>
  <si>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</si>
  <si>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</si>
  <si>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</si>
  <si>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</si>
  <si>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</si>
  <si>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</si>
  <si>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</si>
  <si>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</si>
  <si>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</si>
  <si>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</si>
  <si>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</si>
  <si>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</si>
  <si>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</si>
  <si>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</si>
  <si>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</si>
  <si>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</si>
  <si>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</si>
  <si>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</si>
  <si>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</si>
  <si>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</si>
  <si>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</si>
  <si>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</si>
  <si>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</si>
  <si>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</si>
  <si>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</si>
  <si>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</si>
  <si>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</si>
  <si>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</si>
  <si>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</si>
  <si>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</si>
  <si>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</si>
  <si>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</si>
  <si>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</si>
  <si>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</si>
  <si>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</si>
  <si>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</si>
  <si>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</si>
  <si>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</si>
  <si>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</si>
  <si>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</si>
  <si>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</si>
  <si>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</si>
  <si>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</si>
  <si>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</si>
  <si>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</si>
  <si>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</si>
  <si>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</si>
  <si>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</si>
  <si>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</si>
  <si>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</si>
  <si>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</si>
  <si>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</si>
  <si>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</si>
  <si>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</si>
  <si>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</si>
  <si>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</si>
  <si>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</si>
  <si>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</si>
  <si>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</si>
  <si>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</si>
  <si>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</si>
  <si>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</si>
  <si>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</si>
  <si>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</si>
  <si>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</si>
  <si>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</si>
  <si>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</si>
  <si>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</si>
  <si>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</si>
  <si>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</si>
  <si>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</si>
  <si>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</si>
  <si>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</si>
  <si>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</si>
  <si>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</si>
  <si>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</si>
  <si>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</si>
  <si>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</si>
  <si>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</si>
  <si>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</si>
  <si>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</si>
  <si>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</si>
  <si>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</si>
  <si>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</si>
  <si>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</si>
  <si>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</si>
  <si>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</si>
  <si>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</si>
  <si>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</si>
  <si>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</si>
  <si>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</si>
  <si>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</si>
  <si>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</si>
  <si>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</si>
  <si>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</si>
  <si>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</si>
  <si>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</si>
  <si>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</si>
  <si>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</si>
  <si>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</si>
  <si>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</si>
  <si>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</si>
  <si>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</si>
  <si>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</si>
  <si>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</si>
  <si>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</si>
  <si>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</si>
  <si>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</si>
  <si>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</si>
  <si>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</si>
  <si>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</si>
  <si>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</si>
  <si>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</si>
  <si>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</si>
  <si>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</si>
  <si>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</si>
  <si>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</si>
  <si>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</si>
  <si>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</si>
  <si>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</si>
  <si>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</si>
  <si>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</si>
  <si>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</si>
  <si>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</si>
  <si>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</si>
  <si>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</si>
  <si>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</si>
  <si>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</si>
  <si>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</si>
  <si>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</si>
  <si>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</si>
  <si>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</si>
  <si>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</si>
  <si>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</si>
  <si>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</si>
  <si>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</si>
  <si>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</si>
  <si>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</si>
  <si>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</si>
  <si>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</si>
  <si>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</si>
  <si>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</si>
  <si>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</si>
  <si>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</si>
  <si>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</si>
  <si>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</si>
  <si>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</si>
  <si>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</si>
  <si>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</si>
  <si>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</si>
  <si>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</si>
  <si>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</si>
  <si>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</si>
  <si>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</si>
  <si>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</si>
  <si>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</si>
  <si>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</si>
  <si>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</si>
  <si>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</si>
  <si>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</si>
  <si>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</si>
  <si>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</si>
  <si>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</si>
  <si>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</si>
  <si>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</si>
  <si>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</si>
  <si>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</si>
  <si>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</si>
  <si>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</si>
  <si>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</si>
  <si>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</si>
  <si>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</si>
  <si>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</si>
  <si>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</si>
  <si>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</si>
  <si>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</si>
  <si>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</si>
  <si>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</si>
  <si>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</si>
  <si>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</si>
  <si>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</si>
  <si>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</si>
  <si>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</si>
  <si>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</si>
  <si>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</si>
  <si>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</si>
  <si>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</si>
  <si>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</si>
  <si>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</si>
  <si>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</si>
  <si>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</si>
  <si>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</si>
  <si>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</si>
  <si>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</si>
  <si>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</si>
  <si>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</si>
  <si>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</si>
  <si>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</si>
  <si>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</si>
  <si>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</si>
  <si>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</si>
  <si>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</si>
  <si>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</si>
  <si>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</si>
  <si>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</si>
  <si>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</si>
  <si>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</si>
  <si>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</si>
  <si>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</si>
  <si>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</si>
  <si>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</si>
  <si>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</si>
  <si>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</si>
  <si>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</si>
  <si>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</si>
  <si>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</si>
  <si>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</si>
  <si>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</si>
  <si>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</si>
  <si>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</si>
  <si>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</si>
  <si>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</si>
  <si>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</si>
  <si>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</si>
  <si>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</si>
  <si>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</si>
  <si>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</si>
  <si>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</si>
  <si>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</si>
  <si>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</si>
  <si>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</si>
  <si>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</si>
  <si>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</si>
  <si>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</si>
  <si>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</si>
  <si>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</si>
  <si>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</si>
  <si>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</si>
  <si>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</si>
  <si>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</si>
  <si>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</si>
  <si>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</si>
  <si>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</si>
  <si>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</si>
  <si>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</si>
  <si>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</si>
  <si>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</si>
  <si>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</si>
  <si>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</si>
  <si>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</si>
  <si>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</si>
  <si>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</si>
  <si>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</si>
  <si>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</si>
  <si>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</si>
  <si>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</si>
  <si>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</si>
  <si>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</si>
  <si>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</si>
  <si>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</si>
  <si>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</si>
  <si>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</si>
  <si>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</si>
  <si>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</si>
  <si>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</si>
  <si>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</si>
  <si>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</si>
  <si>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</si>
  <si>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</si>
  <si>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</si>
  <si>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</si>
  <si>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</si>
  <si>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</si>
  <si>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</si>
  <si>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</si>
  <si>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</si>
  <si>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</si>
  <si>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</si>
  <si>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</si>
  <si>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</si>
  <si>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</si>
  <si>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</si>
  <si>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</si>
  <si>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</si>
  <si>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</si>
  <si>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</si>
  <si>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</si>
  <si>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</si>
  <si>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</si>
  <si>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</si>
  <si>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</si>
  <si>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</si>
  <si>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</si>
  <si>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</si>
  <si>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</si>
  <si>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</si>
  <si>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</si>
  <si>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</si>
  <si>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</si>
  <si>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</si>
  <si>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</si>
  <si>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</si>
  <si>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</si>
  <si>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</si>
  <si>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</si>
  <si>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</si>
  <si>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</si>
  <si>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</si>
  <si>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</si>
  <si>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</si>
  <si>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</si>
  <si>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</si>
  <si>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</si>
  <si>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</si>
  <si>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</si>
  <si>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</si>
  <si>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</si>
  <si>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</si>
  <si>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</si>
  <si>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</si>
  <si>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</si>
  <si>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</si>
  <si>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</si>
  <si>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</si>
  <si>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</si>
  <si>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</si>
  <si>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</si>
  <si>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</si>
  <si>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</si>
  <si>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</si>
  <si>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</si>
  <si>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</si>
  <si>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</si>
  <si>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</si>
  <si>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</si>
  <si>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</si>
  <si>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</si>
  <si>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</si>
  <si>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</si>
  <si>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</si>
  <si>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</si>
  <si>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</si>
  <si>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</si>
  <si>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</si>
  <si>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</si>
  <si>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</si>
  <si>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</si>
  <si>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</si>
  <si>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</si>
  <si>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</si>
  <si>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</si>
  <si>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</si>
  <si>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</si>
  <si>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</si>
  <si>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</si>
  <si>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</si>
  <si>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</si>
  <si>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</si>
  <si>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</si>
  <si>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</si>
  <si>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</si>
  <si>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</si>
  <si>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</si>
  <si>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</si>
  <si>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</si>
  <si>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</si>
  <si>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</si>
  <si>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</si>
  <si>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</si>
  <si>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</si>
  <si>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</si>
  <si>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</si>
  <si>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</si>
  <si>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</si>
  <si>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</si>
  <si>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</si>
  <si>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</si>
  <si>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</si>
  <si>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</si>
  <si>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</si>
  <si>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</si>
  <si>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</si>
  <si>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</si>
  <si>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</si>
  <si>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</si>
  <si>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</si>
  <si>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</si>
  <si>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</si>
  <si>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</si>
  <si>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</si>
  <si>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</si>
  <si>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</si>
  <si>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</si>
  <si>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</si>
  <si>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</si>
  <si>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</si>
  <si>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</si>
  <si>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</si>
  <si>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</si>
  <si>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</si>
  <si>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</si>
  <si>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</si>
  <si>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</si>
  <si>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</si>
  <si>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</si>
  <si>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</si>
  <si>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</si>
  <si>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</si>
  <si>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</si>
  <si>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</si>
  <si>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</si>
  <si>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</si>
  <si>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</si>
  <si>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</si>
  <si>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</si>
  <si>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</si>
  <si>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</si>
  <si>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</si>
  <si>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</si>
  <si>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</si>
  <si>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</si>
  <si>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</si>
  <si>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</si>
  <si>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</si>
  <si>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</si>
  <si>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</si>
  <si>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</si>
  <si>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</si>
  <si>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</si>
  <si>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</si>
  <si>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</si>
  <si>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</si>
  <si>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</si>
  <si>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</si>
  <si>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</si>
  <si>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</si>
  <si>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</si>
  <si>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</si>
  <si>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</si>
  <si>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</si>
  <si>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</si>
  <si>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</si>
  <si>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</si>
  <si>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</si>
  <si>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</si>
  <si>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</si>
  <si>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</si>
  <si>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</si>
  <si>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</si>
  <si>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</si>
  <si>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</si>
  <si>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</si>
  <si>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</si>
  <si>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</si>
  <si>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</si>
  <si>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</si>
  <si>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</si>
  <si>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</si>
  <si>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</si>
  <si>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</si>
  <si>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</si>
  <si>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</si>
  <si>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</si>
  <si>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</si>
  <si>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</si>
  <si>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</si>
  <si>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</si>
  <si>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</si>
  <si>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</si>
  <si>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</si>
  <si>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</si>
  <si>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</si>
  <si>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</si>
  <si>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</si>
  <si>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</si>
  <si>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</si>
  <si>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</si>
  <si>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</si>
  <si>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</si>
  <si>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</si>
  <si>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</si>
  <si>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</si>
  <si>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</si>
  <si>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</si>
  <si>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</si>
  <si>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</si>
  <si>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</si>
  <si>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</si>
  <si>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</si>
  <si>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</si>
  <si>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</si>
  <si>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</si>
  <si>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</si>
  <si>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</si>
  <si>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</si>
  <si>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</si>
  <si>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</si>
  <si>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</si>
  <si>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</si>
  <si>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</si>
  <si>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</si>
  <si>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</si>
  <si>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</si>
  <si>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</si>
  <si>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</si>
  <si>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</si>
  <si>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</si>
  <si>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</si>
  <si>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</si>
  <si>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</si>
  <si>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</si>
  <si>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</si>
  <si>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</si>
  <si>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</si>
  <si>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</si>
  <si>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</si>
  <si>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</si>
  <si>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</si>
  <si>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</si>
  <si>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</si>
  <si>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</si>
  <si>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</si>
  <si>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</si>
  <si>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</si>
  <si>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</si>
  <si>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</si>
  <si>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</si>
  <si>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</si>
  <si>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</si>
  <si>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</si>
  <si>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</si>
  <si>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</si>
  <si>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</si>
  <si>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</si>
  <si>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</si>
  <si>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</si>
  <si>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</si>
  <si>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</si>
  <si>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</si>
  <si>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</si>
  <si>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</si>
  <si>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</si>
  <si>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</si>
  <si>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</si>
  <si>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</si>
  <si>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</si>
  <si>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</si>
  <si>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</si>
  <si>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</si>
  <si>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</si>
  <si>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</si>
  <si>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</si>
  <si>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</si>
  <si>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</si>
  <si>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</si>
  <si>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</si>
  <si>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</si>
  <si>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</si>
  <si>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</si>
  <si>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</si>
  <si>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</si>
  <si>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</si>
  <si>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</si>
  <si>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</si>
  <si>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</si>
  <si>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</si>
  <si>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</si>
  <si>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</si>
  <si>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</si>
  <si>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</si>
  <si>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</si>
  <si>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</si>
  <si>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</si>
  <si>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</si>
  <si>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</si>
  <si>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</si>
  <si>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</si>
  <si>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</si>
  <si>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</si>
  <si>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</si>
  <si>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</si>
  <si>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</si>
  <si>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</si>
  <si>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</si>
  <si>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</si>
  <si>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</si>
  <si>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</si>
  <si>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</si>
  <si>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</si>
  <si>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</si>
  <si>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</si>
  <si>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</si>
  <si>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</si>
  <si>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</si>
  <si>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</si>
  <si>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</si>
  <si>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</si>
  <si>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</si>
  <si>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</si>
  <si>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</si>
  <si>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</si>
  <si>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</si>
  <si>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</si>
  <si>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</si>
  <si>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</si>
  <si>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</si>
  <si>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</si>
  <si>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</si>
  <si>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</si>
  <si>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</si>
  <si>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</si>
  <si>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</si>
  <si>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</si>
  <si>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</si>
  <si>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</si>
  <si>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</si>
  <si>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</si>
  <si>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</si>
  <si>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</si>
  <si>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</si>
  <si>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</si>
  <si>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</si>
  <si>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</si>
  <si>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</si>
  <si>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</si>
  <si>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</si>
  <si>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</si>
  <si>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</si>
  <si>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</si>
  <si>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</si>
  <si>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</si>
  <si>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</si>
  <si>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</si>
  <si>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</si>
  <si>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</si>
  <si>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</si>
  <si>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</si>
  <si>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</si>
  <si>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</si>
  <si>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</si>
  <si>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</si>
  <si>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</si>
  <si>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</si>
  <si>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</si>
  <si>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</si>
  <si>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</si>
  <si>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</si>
  <si>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</si>
  <si>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</si>
  <si>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</si>
  <si>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</si>
  <si>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</si>
  <si>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</si>
  <si>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</si>
  <si>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</si>
  <si>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</si>
  <si>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</si>
  <si>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</si>
  <si>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</si>
  <si>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</si>
  <si>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</si>
  <si>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</si>
  <si>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</si>
  <si>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</si>
  <si>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</si>
  <si>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</si>
  <si>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</si>
  <si>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</si>
  <si>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</si>
  <si>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</si>
  <si>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</si>
  <si>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</si>
  <si>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</si>
  <si>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</si>
  <si>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</si>
  <si>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</si>
  <si>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</si>
  <si>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</si>
  <si>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</si>
  <si>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</si>
  <si>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</si>
  <si>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</si>
  <si>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</si>
  <si>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</si>
  <si>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</si>
  <si>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</si>
  <si>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</si>
  <si>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</si>
  <si>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</si>
  <si>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</si>
  <si>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</si>
  <si>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</si>
  <si>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</si>
  <si>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</si>
  <si>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</si>
  <si>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</si>
  <si>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</si>
  <si>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</si>
  <si>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</si>
  <si>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</si>
  <si>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</si>
  <si>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</si>
  <si>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</si>
  <si>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</si>
  <si>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</si>
  <si>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</si>
  <si>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</si>
  <si>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</si>
  <si>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</si>
  <si>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</si>
  <si>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</si>
  <si>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</si>
  <si>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</si>
  <si>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</si>
  <si>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</si>
  <si>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</si>
  <si>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</si>
  <si>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</si>
  <si>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</si>
  <si>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</si>
  <si>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</si>
  <si>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</si>
  <si>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</si>
  <si>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</si>
  <si>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</si>
  <si>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</si>
  <si>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</si>
  <si>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</si>
  <si>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</si>
  <si>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</si>
  <si>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</si>
  <si>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</si>
  <si>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</si>
  <si>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</si>
  <si>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</si>
  <si>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</si>
  <si>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</si>
  <si>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</si>
  <si>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</si>
  <si>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</si>
  <si>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</si>
  <si>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</si>
  <si>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</si>
  <si>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</si>
  <si>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</si>
  <si>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</si>
  <si>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</si>
  <si>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</si>
  <si>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</si>
  <si>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</si>
  <si>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</si>
  <si>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</si>
  <si>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</si>
  <si>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</si>
  <si>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</si>
  <si>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</si>
  <si>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</si>
  <si>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</si>
  <si>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</si>
  <si>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</si>
  <si>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</si>
  <si>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</si>
  <si>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</si>
  <si>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</si>
  <si>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</si>
  <si>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</si>
  <si>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</si>
  <si>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</si>
  <si>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</si>
  <si>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</si>
  <si>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</si>
  <si>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</si>
  <si>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</si>
  <si>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</si>
  <si>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</si>
  <si>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</si>
  <si>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</si>
  <si>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</si>
  <si>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</si>
  <si>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</si>
  <si>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</si>
  <si>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</si>
  <si>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</si>
  <si>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</si>
  <si>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</si>
  <si>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</si>
  <si>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</si>
  <si>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</si>
  <si>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</si>
  <si>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</si>
  <si>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</si>
  <si>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</si>
  <si>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</si>
  <si>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</si>
  <si>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</si>
  <si>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</si>
  <si>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</si>
  <si>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</si>
  <si>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</si>
  <si>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</si>
  <si>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</si>
  <si>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</si>
  <si>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</si>
  <si>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</si>
  <si>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</si>
  <si>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</si>
  <si>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</si>
  <si>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</si>
  <si>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</si>
  <si>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</si>
  <si>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</si>
  <si>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</si>
  <si>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</si>
  <si>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</si>
  <si>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</si>
  <si>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</si>
  <si>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</si>
  <si>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</si>
  <si>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</si>
  <si>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</si>
  <si>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</si>
  <si>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</si>
  <si>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</si>
  <si>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</si>
  <si>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</si>
  <si>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</si>
  <si>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</si>
  <si>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</si>
  <si>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</si>
  <si>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</si>
  <si>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</si>
  <si>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</si>
  <si>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</si>
  <si>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</si>
  <si>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</si>
  <si>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</si>
  <si>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</si>
  <si>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</si>
  <si>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</si>
  <si>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</si>
  <si>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</si>
  <si>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</si>
  <si>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</si>
  <si>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</si>
  <si>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</si>
  <si>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</si>
  <si>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</si>
  <si>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</si>
  <si>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</si>
  <si>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</si>
  <si>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</si>
  <si>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</si>
  <si>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</si>
  <si>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</si>
  <si>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</si>
  <si>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</si>
  <si>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</si>
  <si>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</si>
  <si>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</si>
  <si>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</si>
  <si>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</si>
  <si>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</si>
  <si>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</si>
  <si>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</si>
  <si>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</si>
  <si>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</si>
  <si>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</si>
  <si>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</si>
  <si>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</si>
  <si>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</si>
  <si>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</si>
  <si>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</si>
  <si>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</si>
  <si>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</si>
  <si>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</si>
  <si>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</si>
  <si>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</si>
  <si>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</si>
  <si>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</si>
  <si>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</si>
  <si>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</si>
  <si>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</si>
  <si>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</si>
  <si>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</si>
  <si>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</si>
  <si>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</si>
  <si>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</si>
  <si>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</si>
  <si>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</si>
  <si>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</si>
  <si>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</si>
  <si>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</si>
  <si>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</si>
  <si>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</si>
  <si>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</si>
  <si>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</si>
  <si>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</si>
  <si>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</si>
  <si>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</si>
  <si>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</si>
  <si>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</si>
  <si>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</si>
  <si>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</si>
  <si>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</si>
  <si>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</si>
  <si>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</si>
  <si>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</si>
  <si>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</si>
  <si>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</si>
  <si>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</si>
  <si>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</si>
  <si>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</si>
  <si>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</si>
  <si>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</si>
  <si>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</si>
  <si>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</si>
  <si>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</si>
  <si>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</si>
  <si>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</si>
  <si>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</si>
  <si>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</si>
  <si>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</si>
  <si>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</si>
  <si>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</si>
  <si>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</si>
  <si>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</si>
  <si>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</si>
  <si>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</si>
  <si>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</si>
  <si>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</si>
  <si>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</si>
  <si>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</si>
  <si>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</si>
  <si>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</si>
  <si>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</si>
  <si>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</si>
  <si>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</si>
  <si>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</si>
  <si>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</si>
  <si>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</si>
  <si>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</si>
  <si>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</si>
  <si>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</si>
  <si>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</si>
  <si>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</si>
  <si>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</si>
  <si>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</si>
  <si>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</si>
  <si>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</si>
  <si>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</si>
  <si>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</si>
  <si>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</si>
  <si>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</si>
  <si>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</si>
  <si>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</si>
  <si>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</si>
  <si>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</si>
  <si>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</si>
  <si>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</si>
  <si>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</si>
  <si>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</si>
  <si>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</si>
  <si>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</si>
  <si>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</si>
  <si>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</si>
  <si>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</si>
  <si>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</si>
  <si>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</si>
  <si>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</si>
  <si>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</si>
  <si>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</si>
  <si>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</si>
  <si>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</si>
  <si>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</si>
  <si>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</si>
  <si>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</si>
  <si>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</si>
  <si>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</si>
  <si>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</si>
  <si>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</si>
  <si>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</si>
  <si>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</si>
  <si>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</si>
  <si>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</si>
  <si>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</si>
  <si>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</si>
  <si>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</si>
  <si>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</si>
  <si>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</si>
  <si>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</si>
  <si>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</si>
  <si>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</si>
  <si>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</si>
  <si>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</si>
  <si>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</si>
  <si>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</si>
  <si>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</si>
  <si>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</si>
  <si>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</si>
  <si>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</si>
  <si>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</si>
  <si>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</si>
  <si>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</si>
  <si>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</si>
  <si>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</si>
  <si>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</si>
  <si>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</si>
  <si>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</si>
  <si>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</si>
  <si>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</si>
  <si>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</si>
  <si>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</si>
  <si>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</si>
  <si>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</si>
  <si>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</si>
  <si>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</si>
  <si>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</si>
  <si>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</si>
  <si>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</si>
  <si>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</si>
  <si>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</si>
  <si>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</si>
  <si>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</si>
  <si>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</si>
  <si>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</si>
  <si>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</si>
  <si>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</si>
  <si>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</si>
  <si>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</si>
  <si>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</si>
  <si>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</si>
  <si>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</si>
  <si>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</si>
  <si>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</si>
  <si>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</si>
  <si>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</si>
  <si>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</si>
  <si>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</si>
  <si>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</si>
  <si>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</si>
  <si>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</si>
  <si>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</si>
  <si>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</si>
  <si>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</si>
  <si>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</si>
  <si>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</si>
  <si>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</si>
  <si>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</si>
  <si>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</si>
  <si>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</si>
  <si>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</si>
  <si>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</si>
  <si>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</si>
  <si>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</si>
  <si>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</si>
  <si>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</si>
  <si>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</si>
  <si>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</si>
  <si>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</si>
  <si>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</si>
  <si>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</si>
  <si>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</si>
  <si>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</si>
  <si>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</si>
  <si>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</si>
  <si>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</si>
  <si>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</si>
  <si>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</si>
  <si>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</si>
  <si>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</si>
  <si>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</si>
  <si>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</si>
  <si>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</si>
  <si>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</si>
  <si>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</si>
  <si>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</si>
  <si>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</si>
  <si>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</si>
  <si>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</si>
  <si>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</si>
  <si>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</si>
  <si>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</si>
  <si>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</si>
  <si>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</si>
  <si>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</si>
  <si>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</si>
  <si>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</si>
  <si>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</si>
  <si>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</si>
  <si>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</si>
  <si>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</si>
  <si>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</si>
  <si>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</si>
  <si>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</si>
  <si>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</si>
  <si>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</si>
  <si>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</si>
  <si>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</si>
  <si>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</si>
  <si>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</si>
  <si>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</si>
  <si>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</si>
  <si>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</si>
  <si>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</si>
  <si>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</si>
  <si>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</si>
  <si>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</si>
  <si>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</si>
  <si>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</si>
  <si>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</si>
  <si>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</si>
  <si>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</si>
  <si>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</si>
  <si>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</si>
  <si>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</si>
  <si>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</si>
  <si>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</si>
  <si>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</si>
  <si>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</si>
  <si>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</si>
  <si>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</si>
  <si>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</si>
  <si>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</si>
  <si>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</si>
  <si>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</si>
  <si>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</si>
  <si>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</si>
  <si>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</si>
  <si>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</si>
  <si>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</si>
  <si>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</si>
  <si>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</si>
  <si>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</si>
  <si>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</si>
  <si>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</si>
  <si>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</si>
  <si>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</si>
  <si>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</si>
  <si>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</si>
  <si>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</si>
  <si>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</si>
  <si>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</si>
  <si>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</si>
  <si>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</si>
  <si>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</si>
  <si>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</si>
  <si>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</si>
  <si>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</si>
  <si>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</si>
  <si>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</si>
  <si>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</si>
  <si>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</si>
  <si>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</si>
  <si>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</si>
  <si>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</si>
  <si>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</si>
  <si>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</si>
  <si>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</si>
  <si>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</si>
  <si>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</si>
  <si>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</si>
  <si>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</si>
  <si>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</si>
  <si>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</si>
  <si>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</si>
  <si>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</si>
  <si>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</si>
  <si>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</si>
  <si>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</si>
  <si>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</si>
  <si>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</si>
  <si>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</si>
  <si>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</si>
  <si>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</si>
  <si>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</si>
  <si>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</si>
  <si>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</si>
  <si>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</si>
  <si>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</si>
  <si>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</si>
  <si>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</si>
  <si>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</si>
  <si>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</si>
  <si>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</si>
  <si>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</si>
  <si>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</si>
  <si>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</si>
  <si>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</si>
  <si>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</si>
  <si>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</si>
  <si>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</si>
  <si>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</si>
  <si>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</si>
  <si>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</si>
  <si>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</si>
  <si>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</si>
  <si>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</si>
  <si>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</si>
  <si>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</si>
  <si>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</si>
  <si>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</si>
  <si>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</si>
  <si>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</si>
  <si>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</si>
  <si>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</si>
  <si>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</si>
  <si>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</si>
  <si>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</si>
  <si>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</si>
  <si>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</si>
  <si>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</si>
  <si>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</si>
  <si>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</si>
  <si>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</si>
  <si>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</si>
  <si>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</si>
  <si>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</si>
  <si>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</si>
  <si>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</si>
  <si>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</si>
  <si>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</si>
  <si>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</si>
  <si>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</si>
  <si>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</si>
  <si>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</si>
  <si>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</si>
  <si>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</si>
  <si>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</si>
  <si>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</si>
  <si>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</si>
  <si>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</si>
  <si>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</si>
  <si>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</si>
  <si>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</si>
  <si>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</si>
  <si>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</si>
  <si>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</si>
  <si>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</si>
  <si>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</si>
  <si>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</si>
  <si>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</si>
  <si>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</si>
  <si>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</si>
  <si>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</si>
  <si>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</si>
  <si>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</si>
  <si>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</si>
  <si>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</si>
  <si>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</si>
  <si>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</si>
  <si>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</si>
  <si>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</si>
  <si>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</si>
  <si>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</si>
  <si>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</si>
  <si>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</si>
  <si>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</si>
  <si>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</si>
  <si>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</si>
  <si>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</si>
  <si>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</si>
  <si>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</si>
  <si>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</si>
  <si>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</si>
  <si>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</si>
  <si>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</si>
  <si>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</si>
  <si>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</si>
  <si>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</si>
  <si>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</si>
  <si>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</si>
  <si>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</si>
  <si>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</si>
  <si>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</si>
  <si>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</si>
  <si>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</si>
  <si>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</si>
  <si>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</si>
  <si>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</si>
  <si>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</si>
  <si>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</si>
  <si>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</si>
  <si>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</si>
  <si>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</si>
  <si>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</si>
  <si>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</si>
  <si>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</si>
  <si>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</si>
  <si>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</si>
  <si>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</si>
  <si>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</si>
  <si>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</si>
  <si>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</si>
  <si>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</si>
  <si>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</si>
  <si>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</si>
  <si>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</si>
  <si>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</si>
  <si>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</si>
  <si>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</si>
  <si>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</si>
  <si>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</si>
  <si>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</si>
  <si>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</si>
  <si>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</si>
  <si>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</si>
  <si>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</si>
  <si>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</si>
  <si>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</si>
  <si>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</si>
  <si>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</si>
  <si>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</si>
  <si>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</si>
  <si>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</si>
  <si>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</si>
  <si>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</si>
  <si>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</si>
  <si>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</si>
  <si>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</si>
  <si>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</si>
  <si>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</si>
  <si>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</si>
  <si>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</si>
  <si>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</si>
  <si>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</si>
  <si>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</si>
  <si>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</si>
  <si>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</si>
  <si>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</si>
  <si>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</si>
  <si>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</si>
  <si>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</si>
  <si>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</si>
  <si>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</si>
  <si>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</si>
  <si>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</si>
  <si>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</si>
  <si>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</si>
  <si>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</si>
  <si>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</si>
  <si>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</si>
  <si>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</si>
  <si>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</si>
  <si>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</si>
  <si>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</si>
  <si>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</si>
  <si>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</si>
  <si>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</si>
  <si>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</si>
  <si>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</si>
  <si>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</si>
  <si>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</si>
  <si>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</si>
  <si>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</si>
  <si>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</si>
  <si>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</si>
  <si>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</si>
  <si>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</si>
  <si>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</si>
  <si>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</si>
  <si>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</si>
  <si>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</si>
  <si>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</si>
  <si>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</si>
  <si>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</si>
  <si>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</si>
  <si>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</si>
  <si>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</si>
  <si>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</si>
  <si>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</si>
  <si>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</si>
  <si>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</si>
  <si>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</si>
  <si>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</si>
  <si>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</si>
  <si>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</si>
  <si>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</si>
  <si>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</si>
  <si>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</si>
  <si>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</si>
  <si>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</si>
  <si>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</si>
  <si>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</si>
  <si>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</si>
  <si>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</si>
  <si>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</si>
  <si>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</si>
  <si>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</si>
  <si>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</si>
  <si>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</si>
  <si>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</si>
  <si>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</si>
  <si>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</si>
  <si>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</si>
  <si>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</si>
  <si>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</si>
  <si>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</si>
  <si>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</si>
  <si>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</si>
  <si>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</si>
  <si>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</si>
  <si>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</si>
  <si>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</si>
  <si>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</si>
  <si>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</si>
  <si>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</si>
  <si>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</si>
  <si>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</si>
  <si>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</si>
  <si>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</si>
  <si>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</si>
  <si>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</si>
  <si>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</si>
  <si>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</si>
  <si>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</si>
  <si>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</si>
  <si>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</si>
  <si>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</si>
  <si>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</si>
  <si>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</si>
  <si>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</si>
  <si>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</si>
  <si>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</si>
  <si>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</si>
  <si>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</si>
  <si>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</si>
  <si>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</si>
  <si>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</si>
  <si>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</si>
  <si>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</si>
  <si>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</si>
  <si>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</si>
  <si>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</si>
  <si>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</si>
  <si>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</si>
  <si>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</si>
  <si>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</si>
  <si>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</si>
  <si>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</si>
  <si>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</si>
  <si>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</si>
  <si>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</si>
  <si>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</si>
  <si>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</si>
  <si>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</si>
  <si>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</si>
  <si>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</si>
  <si>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</si>
  <si>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</si>
  <si>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</si>
  <si>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</si>
  <si>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</si>
  <si>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</si>
  <si>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</si>
  <si>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</si>
  <si>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</si>
  <si>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</si>
  <si>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</si>
  <si>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</si>
  <si>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</si>
  <si>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</si>
  <si>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</si>
  <si>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</si>
  <si>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</si>
  <si>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</si>
  <si>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</si>
  <si>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</si>
  <si>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</si>
  <si>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</si>
  <si>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</si>
  <si>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</si>
  <si>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</si>
  <si>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</si>
  <si>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</si>
  <si>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</si>
  <si>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</si>
  <si>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</si>
  <si>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</si>
  <si>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</si>
  <si>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</si>
  <si>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</si>
  <si>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</si>
  <si>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</si>
  <si>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</si>
  <si>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</si>
  <si>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</si>
  <si>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</si>
  <si>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</si>
  <si>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</si>
  <si>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</si>
  <si>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</si>
  <si>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</si>
  <si>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</si>
  <si>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</si>
  <si>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</si>
  <si>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</si>
  <si>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</si>
  <si>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</si>
  <si>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</si>
  <si>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</si>
  <si>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</si>
  <si>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</si>
  <si>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</si>
  <si>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</si>
  <si>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</si>
  <si>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</si>
  <si>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</si>
  <si>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</si>
  <si>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</si>
  <si>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</si>
  <si>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</si>
  <si>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</si>
  <si>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</si>
  <si>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</si>
  <si>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</si>
  <si>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</si>
  <si>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</si>
  <si>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</si>
  <si>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</si>
  <si>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</si>
  <si>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</si>
  <si>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</si>
  <si>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</si>
  <si>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</si>
  <si>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</si>
  <si>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</si>
  <si>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</si>
  <si>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</si>
  <si>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</si>
  <si>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</si>
  <si>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</si>
  <si>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</si>
  <si>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</si>
  <si>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</si>
  <si>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</si>
  <si>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</si>
  <si>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</si>
  <si>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</si>
  <si>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</si>
  <si>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</si>
  <si>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</si>
  <si>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</si>
  <si>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</si>
  <si>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</si>
  <si>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</si>
  <si>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</si>
  <si>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</si>
  <si>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</si>
  <si>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</si>
  <si>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</si>
  <si>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</si>
  <si>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</si>
  <si>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</si>
  <si>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</si>
  <si>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</si>
  <si>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</si>
  <si>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</si>
  <si>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</si>
  <si>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</si>
  <si>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</si>
  <si>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</si>
  <si>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</si>
  <si>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</si>
  <si>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</si>
  <si>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</si>
  <si>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</si>
  <si>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</si>
  <si>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</si>
  <si>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</si>
  <si>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</si>
  <si>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</si>
  <si>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</si>
  <si>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</si>
  <si>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</si>
  <si>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</si>
  <si>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</si>
  <si>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</si>
  <si>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</si>
  <si>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</si>
  <si>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</si>
  <si>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</si>
  <si>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</si>
  <si>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</si>
  <si>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</si>
  <si>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</si>
  <si>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</si>
  <si>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</si>
  <si>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</si>
  <si>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</si>
  <si>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</si>
  <si>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</si>
  <si>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</si>
  <si>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</si>
  <si>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</si>
  <si>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</si>
  <si>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</si>
  <si>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</si>
  <si>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</si>
  <si>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</si>
  <si>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</si>
  <si>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</si>
  <si>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</si>
  <si>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</si>
  <si>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</si>
  <si>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</si>
  <si>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</si>
  <si>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</si>
  <si>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</si>
  <si>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</si>
  <si>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</si>
  <si>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</si>
  <si>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</si>
  <si>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</si>
  <si>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</si>
  <si>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</si>
  <si>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</si>
  <si>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</si>
  <si>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</si>
  <si>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</si>
  <si>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</si>
  <si>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</si>
  <si>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</si>
  <si>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</si>
  <si>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</si>
  <si>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</si>
  <si>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</si>
  <si>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</si>
  <si>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</si>
  <si>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</si>
  <si>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</si>
  <si>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</si>
  <si>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</si>
  <si>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</si>
  <si>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</si>
  <si>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</si>
  <si>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</si>
  <si>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</si>
  <si>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</si>
  <si>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</si>
  <si>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</si>
  <si>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</si>
  <si>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</si>
  <si>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</si>
  <si>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</si>
  <si>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</si>
  <si>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</si>
  <si>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</si>
  <si>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</si>
  <si>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</si>
  <si>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</si>
  <si>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</si>
  <si>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</si>
  <si>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</si>
  <si>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</si>
  <si>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</si>
  <si>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</si>
  <si>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</si>
  <si>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</si>
  <si>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</si>
  <si>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</si>
  <si>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</si>
  <si>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</si>
  <si>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</si>
  <si>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</si>
  <si>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</si>
  <si>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</si>
  <si>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</si>
  <si>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</si>
  <si>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</si>
  <si>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</si>
  <si>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</si>
  <si>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</si>
  <si>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</si>
  <si>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</si>
  <si>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</si>
  <si>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</si>
  <si>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</si>
  <si>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</si>
  <si>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</si>
  <si>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</si>
  <si>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</si>
  <si>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</si>
  <si>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</si>
  <si>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</si>
  <si>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</si>
  <si>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</si>
  <si>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</si>
  <si>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</si>
  <si>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</si>
  <si>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</si>
  <si>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</si>
  <si>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</si>
  <si>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</si>
  <si>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</si>
  <si>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</si>
  <si>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</si>
  <si>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</si>
  <si>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</si>
  <si>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</si>
  <si>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</si>
  <si>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</si>
  <si>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</si>
  <si>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</si>
  <si>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</si>
  <si>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</si>
  <si>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</si>
  <si>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</si>
  <si>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</si>
  <si>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</si>
  <si>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</si>
  <si>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</si>
  <si>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</si>
  <si>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</si>
  <si>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</si>
  <si>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</si>
  <si>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</si>
  <si>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</si>
  <si>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</si>
  <si>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</si>
  <si>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</si>
  <si>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</si>
  <si>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</si>
  <si>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</si>
  <si>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</si>
  <si>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</si>
  <si>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</si>
  <si>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</si>
  <si>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</si>
  <si>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</si>
  <si>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</si>
  <si>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</si>
  <si>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</si>
  <si>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</si>
  <si>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</si>
  <si>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</si>
  <si>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</si>
  <si>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</si>
  <si>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</si>
  <si>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</si>
  <si>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</si>
  <si>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</si>
  <si>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</si>
  <si>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</si>
  <si>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</si>
  <si>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</si>
  <si>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</si>
  <si>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</si>
  <si>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</si>
  <si>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</si>
  <si>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</si>
  <si>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</si>
  <si>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</si>
  <si>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</si>
  <si>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</si>
  <si>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</si>
  <si>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</si>
  <si>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</si>
  <si>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</si>
  <si>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</si>
  <si>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</si>
  <si>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</si>
  <si>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</si>
  <si>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</si>
  <si>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</si>
  <si>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</si>
  <si>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</si>
  <si>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</si>
  <si>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</si>
  <si>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</si>
  <si>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</si>
  <si>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</si>
  <si>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</si>
  <si>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</si>
  <si>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</si>
  <si>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</si>
  <si>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</si>
  <si>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</si>
  <si>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</si>
  <si>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</si>
  <si>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</si>
  <si>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</si>
  <si>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</si>
  <si>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</si>
  <si>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</si>
  <si>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</si>
  <si>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</si>
  <si>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</si>
  <si>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</si>
  <si>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</si>
  <si>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</si>
  <si>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</si>
  <si>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</si>
  <si>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</si>
  <si>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</si>
  <si>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</si>
  <si>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</si>
  <si>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</si>
  <si>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</si>
  <si>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</si>
  <si>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</si>
  <si>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</si>
  <si>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</si>
  <si>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</si>
  <si>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</si>
  <si>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</si>
  <si>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</si>
  <si>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</si>
  <si>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</si>
  <si>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</si>
  <si>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</si>
  <si>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</si>
  <si>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</si>
  <si>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</si>
  <si>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</si>
  <si>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</si>
  <si>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</si>
  <si>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</si>
  <si>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</si>
  <si>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</si>
  <si>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</si>
  <si>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</si>
  <si>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</si>
  <si>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</si>
  <si>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</si>
  <si>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</si>
  <si>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</si>
  <si>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</si>
  <si>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</si>
  <si>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</si>
  <si>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</si>
  <si>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</si>
  <si>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</si>
  <si>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</si>
  <si>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</si>
  <si>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</si>
  <si>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</si>
  <si>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</si>
  <si>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</si>
  <si>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</si>
  <si>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</si>
  <si>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</si>
  <si>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</si>
  <si>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</si>
  <si>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</si>
  <si>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</si>
  <si>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</si>
  <si>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</si>
  <si>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</si>
  <si>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</si>
  <si>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</si>
  <si>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</si>
  <si>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</si>
  <si>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</si>
  <si>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</si>
  <si>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</si>
  <si>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</si>
  <si>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</si>
  <si>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</si>
  <si>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</si>
  <si>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</si>
  <si>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</si>
  <si>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</si>
  <si>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</si>
  <si>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</si>
  <si>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</si>
  <si>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</si>
  <si>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</si>
  <si>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</si>
  <si>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</si>
  <si>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</si>
  <si>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</si>
  <si>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</si>
  <si>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</si>
  <si>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</si>
  <si>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</si>
  <si>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</si>
  <si>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</si>
  <si>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</si>
  <si>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</si>
  <si>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</si>
  <si>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</si>
  <si>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</si>
  <si>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</si>
  <si>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</si>
  <si>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</si>
  <si>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</si>
  <si>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</si>
  <si>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</si>
  <si>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</si>
  <si>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</si>
  <si>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</si>
  <si>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</si>
  <si>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</si>
  <si>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</si>
  <si>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</si>
  <si>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</si>
  <si>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</si>
  <si>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</si>
  <si>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</si>
  <si>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</si>
  <si>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</si>
  <si>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</si>
  <si>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</si>
  <si>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</si>
  <si>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</si>
  <si>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</si>
  <si>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</si>
  <si>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</si>
  <si>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</si>
  <si>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</si>
  <si>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</si>
  <si>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</si>
  <si>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</si>
  <si>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</si>
  <si>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</si>
  <si>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</si>
  <si>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</si>
  <si>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</si>
  <si>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</si>
  <si>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</si>
  <si>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</si>
  <si>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</si>
  <si>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</si>
  <si>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</si>
  <si>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</si>
  <si>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</si>
  <si>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</si>
  <si>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</si>
  <si>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</si>
  <si>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</si>
  <si>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</si>
  <si>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</si>
  <si>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</si>
  <si>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</si>
  <si>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</si>
  <si>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</si>
  <si>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</si>
  <si>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</si>
  <si>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</si>
  <si>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</si>
  <si>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</si>
  <si>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</si>
  <si>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</si>
  <si>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</si>
  <si>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</si>
  <si>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</si>
  <si>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</si>
  <si>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</si>
  <si>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</si>
  <si>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</si>
  <si>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</si>
  <si>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</si>
  <si>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</si>
  <si>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</si>
  <si>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</si>
  <si>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</si>
  <si>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</si>
  <si>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</si>
  <si>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</si>
  <si>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</si>
  <si>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</si>
  <si>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</si>
  <si>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</si>
  <si>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</si>
  <si>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</si>
  <si>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</si>
  <si>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</si>
  <si>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</si>
  <si>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</si>
  <si>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</si>
  <si>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</si>
  <si>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</si>
  <si>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</si>
  <si>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</si>
  <si>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</si>
  <si>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</si>
  <si>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</si>
  <si>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</si>
  <si>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</si>
  <si>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</si>
  <si>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</si>
  <si>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</si>
  <si>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</si>
  <si>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</si>
  <si>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</si>
  <si>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</si>
  <si>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</si>
  <si>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</si>
  <si>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</si>
  <si>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</si>
  <si>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</si>
  <si>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</si>
  <si>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</si>
  <si>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</si>
  <si>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</si>
  <si>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</si>
  <si>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</si>
  <si>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</si>
  <si>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</si>
  <si>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</si>
  <si>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</si>
  <si>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</si>
  <si>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</si>
  <si>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</si>
  <si>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</si>
  <si>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</si>
  <si>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</si>
  <si>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</si>
  <si>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</si>
  <si>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</si>
  <si>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</si>
  <si>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</si>
  <si>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</si>
  <si>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</si>
  <si>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</si>
  <si>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</si>
  <si>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</si>
  <si>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</si>
  <si>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</si>
  <si>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</si>
  <si>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</si>
  <si>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</si>
  <si>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</si>
  <si>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</si>
  <si>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</si>
  <si>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</si>
  <si>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</si>
  <si>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</si>
  <si>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</si>
  <si>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</si>
  <si>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</si>
  <si>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</si>
  <si>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</si>
  <si>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</si>
  <si>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</si>
  <si>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</si>
  <si>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</si>
  <si>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</si>
  <si>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</si>
  <si>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</si>
  <si>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</si>
  <si>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</si>
  <si>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</si>
  <si>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</si>
  <si>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</si>
  <si>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</si>
  <si>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</si>
  <si>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</si>
  <si>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</si>
  <si>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</si>
  <si>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</si>
  <si>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</si>
  <si>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</si>
  <si>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</si>
  <si>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</si>
  <si>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</si>
  <si>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</si>
  <si>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</si>
  <si>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</si>
  <si>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</si>
  <si>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</si>
  <si>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</si>
  <si>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</si>
  <si>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</si>
  <si>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</si>
  <si>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</si>
  <si>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</si>
  <si>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</si>
  <si>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</si>
  <si>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</si>
  <si>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</si>
  <si>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</si>
  <si>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</si>
  <si>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</si>
  <si>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</si>
  <si>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</si>
  <si>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</si>
  <si>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</si>
  <si>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</si>
  <si>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</si>
  <si>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</si>
  <si>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</si>
  <si>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</si>
  <si>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</si>
  <si>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</si>
  <si>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</si>
  <si>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</si>
  <si>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</si>
  <si>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</si>
  <si>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</si>
  <si>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</si>
  <si>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</si>
  <si>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</si>
  <si>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</si>
  <si>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</si>
  <si>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</si>
  <si>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</si>
  <si>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</si>
  <si>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</si>
  <si>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</si>
  <si>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</si>
  <si>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</si>
  <si>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</si>
  <si>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</si>
  <si>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</si>
  <si>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</si>
  <si>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</si>
  <si>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</si>
  <si>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</si>
  <si>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</si>
  <si>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</si>
  <si>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</si>
  <si>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</si>
  <si>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</si>
  <si>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</si>
  <si>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</si>
  <si>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</si>
  <si>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</si>
  <si>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</si>
  <si>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</si>
  <si>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</si>
  <si>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</si>
  <si>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</si>
  <si>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</si>
  <si>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</si>
  <si>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</si>
  <si>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</si>
  <si>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</si>
  <si>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</si>
  <si>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</si>
  <si>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</si>
  <si>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</si>
  <si>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</si>
  <si>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</si>
  <si>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</si>
  <si>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</si>
  <si>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</si>
  <si>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</si>
  <si>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</si>
  <si>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</si>
  <si>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</si>
  <si>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</si>
  <si>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</si>
  <si>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</si>
  <si>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</si>
  <si>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</si>
  <si>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</si>
  <si>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</si>
  <si>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</si>
  <si>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</si>
  <si>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</si>
  <si>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</si>
  <si>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</si>
  <si>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</si>
  <si>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</si>
  <si>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</si>
  <si>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</si>
  <si>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</si>
  <si>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</si>
  <si>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</si>
  <si>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</si>
  <si>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</si>
  <si>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</si>
  <si>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</si>
  <si>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</si>
  <si>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</si>
  <si>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</si>
  <si>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</si>
  <si>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</si>
  <si>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</si>
  <si>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</si>
  <si>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</si>
  <si>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</si>
  <si>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</si>
  <si>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</si>
  <si>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</si>
  <si>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</si>
  <si>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</si>
  <si>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</si>
  <si>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</si>
  <si>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</si>
  <si>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</si>
  <si>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</si>
  <si>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</si>
  <si>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</si>
  <si>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</si>
  <si>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</si>
  <si>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</si>
  <si>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</si>
  <si>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</si>
  <si>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</si>
  <si>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</si>
  <si>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</si>
  <si>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</si>
  <si>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</si>
  <si>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</si>
  <si>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</si>
  <si>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</si>
  <si>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</si>
  <si>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</si>
  <si>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</si>
  <si>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</si>
  <si>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</si>
  <si>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</si>
  <si>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</si>
  <si>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</si>
  <si>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</si>
  <si>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</si>
  <si>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</si>
  <si>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</si>
  <si>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</si>
  <si>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</si>
  <si>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</si>
  <si>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</si>
  <si>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</si>
  <si>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</si>
  <si>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</si>
  <si>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</si>
  <si>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</si>
  <si>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</si>
  <si>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</si>
  <si>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</si>
  <si>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</si>
  <si>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</si>
  <si>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</si>
  <si>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</si>
  <si>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</si>
  <si>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</si>
  <si>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</si>
  <si>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</si>
  <si>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</si>
  <si>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</si>
  <si>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</si>
  <si>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</si>
  <si>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</si>
  <si>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</si>
  <si>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</si>
  <si>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</si>
  <si>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</si>
  <si>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</si>
  <si>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</si>
  <si>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</si>
  <si>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</si>
  <si>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</si>
  <si>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</si>
  <si>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</si>
  <si>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</si>
  <si>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</si>
  <si>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</si>
  <si>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</si>
  <si>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</si>
  <si>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</si>
  <si>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</si>
  <si>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</si>
  <si>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</si>
  <si>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</si>
  <si>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</si>
  <si>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</si>
  <si>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</si>
  <si>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</si>
  <si>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</si>
  <si>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</si>
  <si>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</si>
  <si>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</si>
  <si>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</si>
  <si>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</si>
  <si>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</si>
  <si>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</si>
  <si>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</si>
  <si>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</si>
  <si>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</si>
  <si>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</si>
  <si>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</si>
  <si>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</si>
  <si>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</si>
  <si>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</si>
  <si>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</si>
  <si>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</si>
  <si>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</si>
  <si>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</si>
  <si>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</si>
  <si>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</si>
  <si>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</si>
  <si>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</si>
  <si>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</si>
  <si>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</si>
  <si>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</si>
  <si>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</si>
  <si>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</si>
  <si>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</si>
  <si>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</si>
  <si>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</si>
  <si>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</si>
  <si>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</si>
  <si>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</si>
  <si>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</si>
  <si>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</si>
  <si>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</si>
  <si>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</si>
  <si>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</si>
  <si>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</si>
  <si>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</si>
  <si>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</si>
  <si>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</si>
  <si>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</si>
  <si>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</si>
  <si>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</si>
  <si>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</si>
  <si>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</si>
  <si>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</si>
  <si>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</si>
  <si>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</si>
  <si>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</si>
  <si>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</si>
  <si>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</si>
  <si>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</si>
  <si>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</si>
  <si>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</si>
  <si>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</si>
  <si>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</si>
  <si>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</si>
  <si>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</si>
  <si>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</si>
  <si>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</si>
  <si>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</si>
  <si>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</si>
  <si>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</si>
  <si>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</si>
  <si>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</si>
  <si>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</si>
  <si>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</si>
  <si>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</si>
  <si>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</si>
  <si>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</si>
  <si>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</si>
  <si>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</si>
  <si>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</si>
  <si>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</si>
  <si>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</si>
  <si>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</si>
  <si>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</si>
  <si>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</si>
  <si>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</si>
  <si>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</si>
  <si>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</si>
  <si>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</si>
  <si>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</si>
  <si>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</si>
  <si>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</si>
  <si>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</si>
  <si>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</si>
  <si>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</si>
  <si>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</si>
  <si>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</si>
  <si>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</si>
  <si>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</si>
  <si>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</si>
  <si>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</si>
  <si>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</si>
  <si>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</si>
  <si>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</si>
  <si>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</si>
  <si>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</si>
  <si>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</si>
  <si>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</si>
  <si>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</si>
  <si>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</si>
  <si>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</si>
  <si>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</si>
  <si>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</si>
  <si>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</si>
  <si>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</si>
  <si>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</si>
  <si>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</si>
  <si>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</si>
  <si>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</si>
  <si>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</si>
  <si>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</si>
  <si>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</si>
  <si>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</si>
  <si>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</si>
  <si>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</si>
  <si>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</si>
  <si>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</si>
  <si>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</si>
  <si>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</si>
  <si>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</si>
  <si>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</si>
  <si>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</si>
  <si>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</si>
  <si>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</si>
  <si>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</si>
  <si>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</si>
  <si>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</si>
  <si>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</si>
  <si>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</si>
  <si>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</si>
  <si>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</si>
  <si>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</si>
  <si>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</si>
  <si>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</si>
  <si>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</si>
  <si>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</si>
  <si>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</si>
  <si>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</si>
  <si>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</si>
  <si>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</si>
  <si>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</si>
  <si>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</si>
  <si>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</si>
  <si>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</si>
  <si>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</si>
  <si>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</si>
  <si>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</si>
  <si>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</si>
  <si>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</si>
  <si>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</si>
  <si>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</si>
  <si>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</si>
  <si>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</si>
  <si>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</si>
  <si>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</si>
  <si>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</si>
  <si>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</si>
  <si>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</si>
  <si>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</si>
  <si>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</si>
  <si>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</si>
  <si>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</si>
  <si>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</si>
  <si>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</si>
  <si>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</si>
  <si>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</si>
  <si>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</si>
  <si>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</si>
  <si>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</si>
  <si>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</si>
  <si>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</si>
  <si>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</si>
  <si>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</si>
  <si>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</si>
  <si>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</si>
  <si>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</si>
  <si>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</si>
  <si>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</si>
  <si>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</si>
  <si>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</si>
  <si>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</si>
  <si>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</si>
  <si>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</si>
  <si>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</si>
  <si>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</si>
  <si>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</si>
  <si>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</si>
  <si>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</si>
  <si>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</si>
  <si>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</si>
  <si>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</si>
  <si>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</si>
  <si>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</si>
  <si>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</si>
  <si>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</si>
  <si>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</si>
  <si>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</si>
  <si>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</si>
  <si>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</si>
  <si>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</si>
  <si>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</si>
  <si>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</si>
  <si>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</si>
  <si>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</si>
  <si>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</si>
  <si>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</si>
  <si>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</si>
  <si>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</si>
  <si>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</si>
  <si>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</si>
  <si>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</si>
  <si>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</si>
  <si>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</si>
  <si>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</si>
  <si>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</si>
  <si>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</si>
  <si>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</si>
  <si>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</si>
  <si>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</si>
  <si>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</si>
  <si>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</si>
  <si>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</si>
  <si>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</si>
  <si>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</si>
  <si>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</si>
  <si>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</si>
  <si>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</si>
  <si>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</si>
  <si>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</si>
  <si>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</si>
  <si>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</si>
  <si>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</si>
  <si>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</si>
  <si>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</si>
  <si>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</si>
  <si>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</si>
  <si>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</si>
  <si>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</si>
  <si>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</si>
  <si>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</si>
  <si>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</si>
  <si>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</si>
  <si>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</si>
  <si>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</si>
  <si>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</si>
  <si>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</si>
  <si>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</si>
  <si>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</si>
  <si>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</si>
  <si>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</si>
  <si>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</si>
  <si>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</si>
  <si>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</si>
  <si>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</si>
  <si>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</si>
  <si>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</si>
  <si>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</si>
  <si>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</si>
  <si>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</si>
  <si>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</si>
  <si>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</si>
  <si>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</si>
  <si>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</si>
  <si>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</si>
  <si>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</si>
  <si>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</si>
  <si>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</si>
  <si>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</si>
  <si>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</si>
  <si>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</si>
  <si>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</si>
  <si>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</si>
  <si>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</si>
  <si>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</si>
  <si>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</si>
  <si>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</si>
  <si>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</si>
  <si>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</si>
  <si>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</si>
  <si>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</si>
  <si>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</si>
  <si>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</si>
  <si>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</si>
  <si>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</si>
  <si>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</si>
  <si>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</si>
  <si>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</si>
  <si>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</si>
  <si>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</si>
  <si>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</si>
  <si>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</si>
  <si>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</si>
  <si>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</si>
  <si>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</si>
  <si>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</si>
  <si>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</si>
  <si>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</si>
  <si>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</si>
  <si>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</si>
  <si>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</si>
  <si>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</si>
  <si>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</si>
  <si>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</si>
  <si>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</si>
  <si>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</si>
  <si>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</si>
  <si>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</si>
  <si>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</si>
  <si>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</si>
  <si>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</si>
  <si>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</si>
  <si>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</si>
  <si>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</si>
  <si>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</si>
  <si>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</si>
  <si>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</si>
  <si>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</si>
  <si>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</si>
  <si>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</si>
  <si>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</si>
  <si>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</si>
  <si>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</si>
  <si>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</si>
  <si>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</si>
  <si>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</si>
  <si>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</si>
  <si>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</si>
  <si>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</si>
  <si>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</si>
  <si>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</si>
  <si>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</si>
  <si>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</si>
  <si>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</si>
  <si>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</si>
  <si>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</si>
  <si>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</si>
  <si>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</si>
  <si>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</si>
  <si>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</si>
  <si>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</si>
  <si>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</si>
  <si>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</si>
  <si>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</si>
  <si>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</si>
  <si>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</si>
  <si>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</si>
  <si>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</si>
  <si>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</si>
  <si>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</si>
  <si>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</si>
  <si>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</si>
  <si>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</si>
  <si>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</si>
  <si>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</si>
  <si>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</si>
  <si>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</si>
  <si>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</si>
  <si>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</si>
  <si>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</si>
  <si>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</si>
  <si>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</si>
  <si>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</si>
  <si>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</si>
  <si>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</si>
  <si>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</si>
  <si>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</si>
  <si>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</si>
  <si>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</si>
  <si>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</si>
  <si>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</si>
  <si>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</si>
  <si>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</si>
  <si>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</si>
  <si>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</si>
  <si>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</si>
  <si>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</si>
  <si>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</si>
  <si>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</si>
  <si>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</si>
  <si>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</si>
  <si>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</si>
  <si>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</si>
  <si>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</si>
  <si>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</si>
  <si>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</si>
  <si>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</si>
  <si>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</si>
  <si>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</si>
  <si>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</si>
  <si>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</si>
  <si>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</si>
  <si>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</si>
  <si>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</si>
  <si>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</si>
  <si>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</si>
  <si>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</si>
  <si>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</si>
  <si>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</si>
  <si>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</si>
  <si>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</si>
  <si>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</si>
  <si>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</si>
  <si>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</si>
  <si>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</si>
  <si>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</si>
  <si>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</si>
  <si>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</si>
  <si>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</si>
  <si>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</si>
  <si>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</si>
  <si>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</si>
  <si>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</si>
  <si>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</si>
  <si>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</si>
  <si>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</si>
  <si>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</si>
  <si>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</si>
  <si>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</si>
  <si>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</si>
  <si>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</si>
  <si>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</si>
  <si>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</si>
  <si>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</si>
  <si>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</si>
  <si>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</si>
  <si>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</si>
  <si>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</si>
  <si>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</si>
  <si>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</si>
  <si>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</si>
  <si>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</si>
  <si>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</si>
  <si>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</si>
  <si>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</si>
  <si>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</si>
  <si>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</si>
  <si>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</si>
  <si>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</si>
  <si>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</si>
  <si>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</si>
  <si>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</si>
  <si>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</si>
  <si>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</si>
  <si>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</si>
  <si>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</si>
  <si>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</si>
  <si>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</si>
  <si>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</si>
  <si>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</si>
  <si>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</si>
  <si>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</si>
  <si>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</si>
  <si>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</si>
  <si>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</si>
  <si>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</si>
  <si>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</si>
  <si>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</si>
  <si>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</si>
  <si>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</si>
  <si>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</si>
  <si>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</si>
  <si>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</si>
  <si>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</si>
  <si>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</si>
  <si>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</si>
  <si>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</si>
  <si>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</si>
  <si>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</si>
  <si>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</si>
  <si>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</si>
  <si>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</si>
  <si>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</si>
  <si>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</si>
  <si>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</si>
  <si>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</si>
  <si>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</si>
  <si>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</si>
  <si>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</si>
  <si>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</si>
  <si>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</si>
  <si>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</si>
  <si>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</si>
  <si>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</si>
  <si>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</si>
  <si>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</si>
  <si>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</si>
  <si>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</si>
  <si>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</si>
  <si>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</si>
  <si>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</si>
  <si>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</si>
  <si>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</si>
  <si>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</si>
  <si>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</si>
  <si>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</si>
  <si>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</si>
  <si>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</si>
  <si>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</si>
  <si>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</si>
  <si>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</si>
  <si>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</si>
  <si>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</si>
  <si>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</si>
  <si>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</si>
  <si>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</si>
  <si>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</si>
  <si>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</si>
  <si>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</si>
  <si>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</si>
  <si>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</si>
  <si>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</si>
  <si>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</si>
  <si>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</si>
  <si>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</si>
  <si>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</si>
  <si>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</si>
  <si>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</si>
  <si>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</si>
  <si>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</si>
  <si>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</si>
  <si>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</si>
  <si>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</si>
  <si>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</si>
  <si>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</si>
  <si>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</si>
  <si>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</si>
  <si>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</si>
  <si>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</si>
  <si>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</si>
  <si>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</si>
  <si>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</si>
  <si>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</si>
  <si>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</si>
  <si>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</si>
  <si>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</si>
  <si>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</si>
  <si>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</si>
  <si>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</si>
  <si>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</si>
  <si>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</si>
  <si>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</si>
  <si>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</si>
  <si>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</si>
  <si>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</si>
  <si>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</si>
  <si>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</si>
  <si>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</si>
  <si>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</si>
  <si>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</si>
  <si>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</si>
  <si>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</si>
  <si>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</si>
  <si>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</si>
  <si>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</si>
  <si>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</si>
  <si>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</si>
  <si>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</si>
  <si>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</si>
  <si>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</si>
  <si>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</si>
  <si>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</si>
  <si>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</si>
  <si>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</si>
  <si>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</si>
  <si>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</si>
  <si>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</si>
  <si>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</si>
  <si>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</si>
  <si>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</si>
  <si>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</si>
  <si>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</si>
  <si>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</si>
  <si>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</si>
  <si>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</si>
  <si>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</si>
  <si>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</si>
  <si>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</si>
  <si>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</si>
  <si>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</si>
  <si>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</si>
  <si>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</si>
  <si>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</si>
  <si>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</si>
  <si>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</si>
  <si>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</si>
  <si>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</si>
  <si>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</si>
  <si>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</si>
  <si>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</si>
  <si>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</si>
  <si>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</si>
  <si>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</si>
  <si>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</si>
  <si>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</si>
  <si>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</si>
  <si>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</si>
  <si>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</si>
  <si>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</si>
  <si>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</si>
  <si>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</si>
  <si>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</si>
  <si>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</si>
  <si>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</si>
  <si>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</si>
  <si>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</si>
  <si>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</si>
  <si>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</si>
  <si>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</si>
  <si>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</si>
  <si>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</si>
  <si>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</si>
  <si>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</si>
  <si>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</si>
  <si>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</si>
  <si>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</si>
  <si>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</si>
  <si>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</si>
  <si>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</si>
  <si>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</si>
  <si>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</si>
  <si>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</si>
  <si>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</si>
  <si>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</si>
  <si>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</si>
  <si>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</si>
  <si>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</si>
  <si>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</si>
  <si>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</si>
  <si>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</si>
  <si>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</si>
  <si>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</si>
  <si>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</si>
  <si>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</si>
  <si>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</si>
  <si>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</si>
  <si>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</si>
  <si>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</si>
  <si>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</si>
  <si>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</si>
  <si>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</si>
  <si>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</si>
  <si>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</si>
  <si>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</si>
  <si>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</si>
  <si>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</si>
  <si>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</si>
  <si>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</si>
  <si>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</si>
  <si>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</si>
  <si>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</si>
  <si>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</si>
  <si>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</si>
  <si>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</si>
  <si>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</si>
  <si>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</si>
  <si>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</si>
  <si>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</si>
  <si>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</si>
  <si>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</si>
  <si>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</si>
  <si>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</si>
  <si>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</si>
  <si>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</si>
  <si>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</si>
  <si>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</si>
  <si>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</si>
  <si>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</si>
  <si>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</si>
  <si>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</si>
  <si>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</si>
  <si>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</si>
  <si>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</si>
  <si>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</si>
  <si>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</si>
  <si>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</si>
  <si>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</si>
  <si>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</si>
  <si>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</si>
  <si>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</si>
  <si>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</si>
  <si>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</si>
  <si>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</si>
  <si>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</si>
  <si>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</si>
  <si>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</si>
  <si>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</si>
  <si>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</si>
  <si>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</si>
  <si>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</si>
  <si>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</si>
  <si>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</si>
  <si>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</si>
  <si>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</si>
  <si>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</si>
  <si>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</si>
  <si>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</si>
  <si>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</si>
  <si>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</si>
  <si>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</si>
  <si>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</si>
  <si>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</si>
  <si>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</si>
  <si>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</si>
  <si>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</si>
  <si>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</si>
  <si>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</si>
  <si>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</si>
  <si>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</si>
  <si>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</si>
  <si>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</si>
  <si>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</si>
  <si>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</si>
  <si>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</si>
  <si>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</si>
  <si>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</si>
  <si>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</si>
  <si>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</si>
  <si>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</si>
  <si>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</si>
  <si>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</si>
  <si>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</si>
  <si>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</si>
  <si>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</si>
  <si>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</si>
  <si>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</si>
  <si>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</si>
  <si>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</si>
  <si>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</si>
  <si>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</si>
  <si>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</si>
  <si>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</si>
  <si>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</si>
  <si>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</si>
  <si>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</si>
  <si>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</si>
  <si>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</si>
  <si>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</si>
  <si>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</si>
  <si>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</si>
  <si>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</si>
  <si>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</si>
  <si>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</si>
  <si>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</si>
  <si>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</si>
  <si>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</si>
  <si>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</si>
  <si>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</si>
  <si>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</si>
  <si>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</si>
  <si>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</si>
  <si>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</si>
  <si>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</si>
  <si>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</si>
  <si>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</si>
  <si>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</si>
  <si>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</si>
  <si>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</si>
  <si>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</si>
  <si>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</si>
  <si>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</si>
  <si>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</si>
  <si>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</si>
  <si>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</si>
  <si>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</si>
  <si>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</si>
  <si>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</si>
  <si>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</si>
  <si>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</si>
  <si>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</si>
  <si>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</si>
  <si>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</si>
  <si>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</si>
  <si>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</si>
  <si>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</si>
  <si>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</si>
  <si>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</si>
  <si>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</si>
  <si>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</si>
  <si>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</si>
  <si>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</si>
  <si>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</si>
  <si>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</si>
  <si>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</si>
  <si>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</si>
  <si>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</si>
  <si>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</si>
  <si>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</si>
  <si>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</si>
  <si>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</si>
  <si>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</si>
  <si>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</si>
  <si>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</si>
  <si>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</si>
  <si>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</si>
  <si>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</si>
  <si>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</si>
  <si>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</si>
  <si>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</si>
  <si>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</si>
  <si>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</si>
  <si>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</si>
  <si>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</si>
  <si>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</si>
  <si>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</si>
  <si>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</si>
  <si>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</si>
  <si>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</si>
  <si>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</si>
  <si>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</si>
  <si>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</si>
  <si>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</si>
  <si>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</si>
  <si>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</si>
  <si>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</si>
  <si>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</si>
  <si>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</si>
  <si>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</si>
  <si>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</si>
  <si>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</si>
  <si>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</si>
  <si>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</si>
  <si>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</si>
  <si>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</si>
  <si>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</si>
  <si>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</si>
  <si>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</si>
  <si>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</si>
  <si>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</si>
  <si>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</si>
  <si>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</si>
  <si>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</si>
  <si>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</si>
  <si>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</si>
  <si>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</si>
  <si>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</si>
  <si>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</si>
  <si>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</si>
  <si>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</si>
  <si>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</si>
  <si>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</si>
  <si>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</si>
  <si>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</si>
  <si>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</si>
  <si>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</si>
  <si>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</si>
  <si>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</si>
  <si>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</si>
  <si>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</si>
  <si>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</si>
  <si>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</si>
  <si>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</si>
  <si>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</si>
  <si>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</si>
  <si>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</si>
  <si>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</si>
  <si>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</si>
  <si>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</si>
  <si>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</si>
  <si>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</si>
  <si>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</si>
  <si>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</si>
  <si>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</si>
  <si>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</si>
  <si>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</si>
  <si>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</si>
  <si>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</si>
  <si>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</si>
  <si>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</si>
  <si>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</si>
  <si>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</si>
  <si>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</si>
  <si>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</si>
  <si>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</si>
  <si>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</si>
  <si>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</si>
  <si>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</si>
  <si>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</si>
  <si>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</si>
  <si>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</si>
  <si>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</si>
  <si>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</si>
  <si>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</si>
  <si>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</si>
  <si>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</si>
  <si>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</si>
  <si>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</si>
  <si>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</si>
  <si>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</si>
  <si>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</si>
  <si>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</si>
  <si>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</si>
  <si>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</si>
  <si>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</si>
  <si>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</si>
  <si>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</si>
  <si>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</si>
  <si>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</si>
  <si>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</si>
  <si>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</si>
  <si>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</si>
  <si>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</si>
  <si>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</si>
  <si>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</si>
  <si>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</si>
  <si>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</si>
  <si>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</si>
  <si>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</si>
  <si>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</si>
  <si>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</si>
  <si>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</si>
  <si>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</si>
  <si>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</si>
  <si>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</si>
  <si>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</si>
  <si>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</si>
  <si>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</si>
  <si>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</si>
  <si>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</si>
  <si>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</si>
  <si>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</si>
  <si>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</si>
  <si>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</si>
  <si>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</si>
  <si>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</si>
  <si>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</si>
  <si>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</si>
  <si>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</si>
  <si>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</si>
  <si>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</si>
  <si>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</si>
  <si>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</si>
  <si>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</si>
  <si>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</si>
  <si>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</si>
  <si>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</si>
  <si>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</si>
  <si>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</si>
  <si>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</si>
  <si>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</si>
  <si>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</si>
  <si>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</si>
  <si>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</si>
  <si>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</si>
  <si>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</si>
  <si>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</si>
  <si>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</si>
  <si>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</si>
  <si>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</si>
  <si>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</si>
  <si>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</si>
  <si>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</si>
  <si>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</si>
  <si>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</si>
  <si>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</si>
  <si>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</si>
  <si>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</si>
  <si>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</si>
  <si>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</si>
  <si>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</si>
  <si>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</si>
  <si>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</si>
  <si>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</si>
  <si>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</si>
  <si>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</si>
  <si>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</si>
  <si>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</si>
  <si>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</si>
  <si>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</si>
  <si>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</si>
  <si>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</si>
  <si>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</si>
  <si>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</si>
  <si>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</si>
  <si>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</si>
  <si>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</si>
  <si>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</si>
  <si>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</si>
  <si>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</si>
  <si>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</si>
  <si>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</si>
  <si>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</si>
  <si>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</si>
  <si>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</si>
  <si>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</si>
  <si>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</si>
  <si>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</si>
  <si>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</si>
  <si>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</si>
  <si>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</si>
  <si>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</si>
  <si>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</si>
  <si>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</si>
  <si>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</si>
  <si>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</si>
  <si>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</si>
  <si>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</si>
  <si>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</si>
  <si>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</si>
  <si>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</si>
  <si>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</si>
  <si>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</si>
  <si>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</si>
  <si>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</si>
  <si>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</si>
  <si>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</si>
  <si>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</si>
  <si>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</si>
  <si>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</si>
  <si>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</si>
  <si>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</si>
  <si>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</si>
  <si>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</si>
  <si>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</si>
  <si>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</si>
  <si>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</si>
  <si>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</si>
  <si>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</si>
  <si>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</si>
  <si>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</si>
  <si>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</si>
  <si>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</si>
  <si>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</si>
  <si>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</si>
  <si>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</si>
  <si>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</si>
  <si>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</si>
  <si>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</si>
  <si>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</si>
  <si>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</si>
  <si>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</si>
  <si>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</si>
  <si>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</si>
  <si>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</si>
  <si>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</si>
  <si>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</si>
  <si>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</si>
  <si>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</si>
  <si>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</si>
  <si>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</si>
  <si>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</si>
  <si>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</si>
  <si>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</si>
  <si>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</si>
  <si>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</si>
  <si>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</si>
  <si>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</si>
  <si>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</si>
  <si>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</si>
  <si>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</si>
  <si>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</si>
  <si>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</si>
  <si>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</si>
  <si>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</si>
  <si>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</si>
  <si>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</si>
  <si>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</si>
  <si>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</si>
  <si>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</si>
  <si>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</si>
  <si>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</si>
  <si>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</si>
  <si>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</si>
  <si>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</si>
  <si>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</si>
  <si>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</si>
  <si>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</si>
  <si>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</si>
  <si>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</si>
  <si>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</si>
  <si>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</si>
  <si>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</si>
  <si>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</si>
  <si>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</si>
  <si>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</si>
  <si>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</si>
  <si>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</si>
  <si>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</si>
  <si>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</si>
  <si>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</si>
  <si>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</si>
  <si>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</si>
  <si>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</si>
  <si>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</si>
  <si>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</si>
  <si>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</si>
  <si>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</si>
  <si>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</si>
  <si>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</si>
  <si>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</si>
  <si>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</si>
  <si>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</si>
  <si>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</si>
  <si>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</si>
  <si>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</si>
  <si>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</si>
  <si>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</si>
  <si>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</si>
  <si>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</si>
  <si>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</si>
  <si>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</si>
  <si>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</si>
  <si>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</si>
  <si>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</si>
  <si>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</si>
  <si>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</si>
  <si>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</si>
  <si>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</si>
  <si>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</si>
  <si>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</si>
  <si>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</si>
  <si>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</si>
  <si>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</si>
  <si>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</si>
  <si>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</si>
  <si>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</si>
  <si>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</si>
  <si>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</si>
  <si>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</si>
  <si>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</si>
  <si>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</si>
  <si>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</si>
  <si>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</si>
  <si>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</si>
  <si>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</si>
  <si>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</si>
  <si>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</si>
  <si>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</si>
  <si>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</si>
  <si>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</si>
  <si>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</si>
  <si>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</si>
  <si>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</si>
  <si>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</si>
  <si>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</si>
  <si>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</si>
  <si>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</si>
  <si>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</si>
  <si>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</si>
  <si>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</si>
  <si>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</si>
  <si>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</si>
  <si>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</si>
  <si>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</si>
  <si>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</si>
  <si>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</si>
  <si>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</si>
  <si>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</si>
  <si>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</si>
  <si>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</si>
  <si>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</si>
  <si>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</si>
  <si>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</si>
  <si>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</si>
  <si>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</si>
  <si>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</si>
  <si>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</si>
  <si>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</si>
  <si>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</si>
  <si>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</si>
  <si>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</si>
  <si>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</si>
  <si>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</si>
  <si>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</si>
  <si>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</si>
  <si>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</si>
  <si>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</si>
  <si>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</si>
  <si>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</si>
  <si>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</si>
  <si>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</si>
  <si>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</si>
  <si>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</si>
  <si>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</si>
  <si>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</si>
  <si>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</si>
  <si>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</si>
  <si>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</si>
  <si>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</si>
  <si>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</si>
  <si>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</si>
  <si>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</si>
  <si>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</si>
  <si>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</si>
  <si>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</si>
  <si>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</si>
  <si>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</si>
  <si>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</si>
  <si>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</si>
  <si>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</si>
  <si>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</si>
  <si>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</si>
  <si>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</si>
  <si>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</si>
  <si>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</si>
  <si>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</si>
  <si>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</si>
  <si>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</si>
  <si>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</si>
  <si>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</si>
  <si>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</si>
  <si>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</si>
  <si>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</si>
  <si>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</si>
  <si>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</si>
  <si>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</si>
  <si>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</si>
  <si>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</si>
  <si>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</si>
  <si>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</si>
  <si>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</si>
  <si>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</si>
  <si>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</si>
  <si>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</si>
  <si>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</si>
  <si>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</si>
  <si>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</si>
  <si>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</si>
  <si>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</si>
  <si>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</si>
  <si>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</si>
  <si>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</si>
  <si>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</si>
  <si>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</si>
  <si>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</si>
  <si>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</si>
  <si>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</si>
  <si>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</si>
  <si>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</si>
  <si>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</si>
  <si>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</si>
  <si>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</si>
  <si>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</si>
  <si>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</si>
  <si>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</si>
  <si>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</si>
  <si>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</si>
  <si>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</si>
  <si>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</si>
  <si>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</si>
  <si>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</si>
  <si>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</si>
  <si>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</si>
  <si>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</si>
  <si>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</si>
  <si>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</si>
  <si>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</si>
  <si>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</si>
  <si>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</si>
  <si>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</si>
  <si>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</si>
  <si>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</si>
  <si>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</si>
  <si>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</si>
  <si>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</si>
  <si>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</si>
  <si>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</si>
  <si>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</si>
  <si>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</si>
  <si>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</si>
  <si>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</si>
  <si>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</si>
  <si>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</si>
  <si>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</si>
  <si>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</si>
  <si>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</si>
  <si>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</si>
  <si>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</si>
  <si>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</si>
  <si>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</si>
  <si>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</si>
  <si>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</si>
  <si>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</si>
  <si>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</si>
  <si>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</si>
  <si>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</si>
  <si>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</si>
  <si>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</si>
  <si>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</si>
  <si>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</si>
  <si>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</si>
  <si>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</si>
  <si>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</si>
  <si>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</si>
  <si>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</si>
  <si>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</si>
  <si>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</si>
  <si>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</si>
  <si>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</si>
  <si>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</si>
  <si>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</si>
  <si>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</si>
  <si>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</si>
  <si>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</si>
  <si>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</si>
  <si>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</si>
  <si>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</si>
  <si>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</si>
  <si>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</si>
  <si>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</si>
  <si>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</si>
  <si>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</si>
  <si>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</si>
  <si>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</si>
  <si>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</si>
  <si>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</si>
  <si>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</si>
  <si>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</si>
  <si>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</si>
  <si>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</si>
  <si>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</si>
  <si>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</si>
  <si>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</si>
  <si>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</si>
  <si>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</si>
  <si>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</si>
  <si>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</si>
  <si>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</si>
  <si>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</si>
  <si>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</si>
  <si>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</si>
  <si>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</si>
  <si>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</si>
  <si>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</si>
  <si>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</si>
  <si>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</si>
  <si>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</si>
  <si>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</si>
  <si>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</si>
  <si>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</si>
  <si>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</si>
  <si>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</si>
  <si>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</si>
  <si>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</si>
  <si>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</si>
  <si>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</si>
  <si>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</si>
  <si>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</si>
  <si>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</si>
  <si>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</si>
  <si>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</si>
  <si>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</si>
  <si>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</si>
  <si>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</si>
  <si>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</si>
  <si>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</si>
  <si>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</si>
  <si>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</si>
  <si>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</si>
  <si>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</si>
  <si>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</si>
  <si>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</si>
  <si>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</si>
  <si>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</si>
  <si>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</si>
  <si>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</si>
  <si>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</si>
  <si>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</si>
  <si>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</si>
  <si>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</si>
  <si>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</si>
  <si>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</si>
  <si>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</si>
  <si>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</si>
  <si>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</si>
  <si>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</si>
  <si>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</si>
  <si>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</si>
  <si>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</si>
  <si>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</si>
  <si>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</si>
  <si>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</si>
  <si>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</si>
  <si>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</si>
  <si>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</si>
  <si>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</si>
  <si>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</si>
  <si>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</si>
  <si>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</si>
  <si>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</si>
  <si>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</si>
  <si>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</si>
  <si>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</si>
  <si>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</si>
  <si>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</si>
  <si>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</si>
  <si>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</si>
  <si>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</si>
  <si>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</si>
  <si>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</si>
  <si>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</si>
  <si>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</si>
  <si>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</si>
  <si>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</si>
  <si>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</si>
  <si>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</si>
  <si>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</si>
  <si>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</si>
  <si>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</si>
  <si>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</si>
  <si>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</si>
  <si>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</si>
  <si>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</si>
  <si>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</si>
  <si>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</si>
  <si>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</si>
  <si>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</si>
  <si>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</si>
  <si>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</si>
  <si>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</si>
  <si>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</si>
  <si>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</si>
  <si>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</si>
  <si>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</si>
  <si>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</si>
  <si>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</si>
  <si>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</si>
  <si>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</si>
  <si>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</si>
  <si>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</si>
  <si>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</si>
  <si>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</si>
  <si>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</si>
  <si>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</si>
  <si>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</si>
  <si>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</si>
  <si>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</si>
  <si>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</si>
  <si>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</si>
  <si>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</si>
  <si>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</si>
  <si>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</si>
  <si>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</si>
  <si>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</si>
  <si>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</si>
  <si>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</si>
  <si>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</si>
  <si>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</si>
  <si>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</si>
  <si>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</si>
  <si>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</si>
  <si>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</si>
  <si>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</si>
  <si>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</si>
  <si>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</si>
  <si>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</si>
  <si>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</si>
  <si>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</si>
  <si>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</si>
  <si>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</si>
  <si>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</si>
  <si>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</si>
  <si>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</si>
  <si>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</si>
  <si>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</si>
  <si>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</si>
  <si>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</si>
  <si>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</si>
  <si>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</si>
  <si>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</si>
  <si>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</si>
  <si>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</si>
  <si>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</si>
  <si>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</si>
  <si>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</si>
  <si>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</si>
  <si>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</si>
  <si>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</si>
  <si>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</si>
  <si>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</si>
  <si>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</si>
  <si>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</si>
  <si>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</si>
  <si>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</si>
  <si>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</si>
  <si>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</si>
  <si>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</si>
  <si>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</si>
  <si>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</si>
  <si>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</si>
  <si>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</si>
  <si>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</si>
  <si>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</si>
  <si>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</si>
  <si>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</si>
  <si>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</si>
  <si>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</si>
  <si>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</si>
  <si>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</si>
  <si>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</si>
  <si>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</si>
  <si>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</si>
  <si>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</si>
  <si>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</si>
  <si>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</si>
  <si>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</si>
  <si>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</si>
  <si>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</si>
  <si>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</si>
  <si>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</si>
  <si>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</si>
  <si>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</si>
  <si>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</si>
  <si>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</si>
  <si>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</si>
  <si>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</si>
  <si>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</si>
  <si>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</si>
  <si>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</si>
  <si>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</si>
  <si>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</si>
  <si>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</si>
  <si>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</si>
  <si>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</si>
  <si>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</si>
  <si>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</si>
  <si>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</si>
  <si>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</si>
  <si>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</si>
  <si>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</si>
  <si>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</si>
  <si>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</si>
  <si>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</si>
  <si>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</si>
  <si>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</si>
  <si>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</si>
  <si>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</si>
  <si>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</si>
  <si>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</si>
  <si>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</si>
  <si>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</si>
  <si>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</si>
  <si>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</si>
  <si>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</si>
  <si>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</si>
  <si>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</si>
  <si>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</si>
  <si>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</si>
  <si>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</si>
  <si>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</si>
  <si>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</si>
  <si>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</si>
  <si>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</si>
  <si>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</si>
  <si>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</si>
  <si>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</si>
  <si>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</si>
  <si>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</si>
  <si>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</si>
  <si>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</si>
  <si>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</si>
  <si>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</si>
  <si>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</si>
  <si>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</si>
  <si>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</si>
  <si>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</si>
  <si>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</si>
  <si>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</si>
  <si>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</si>
  <si>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</si>
  <si>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</si>
  <si>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</si>
  <si>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</si>
  <si>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</si>
  <si>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</si>
  <si>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</si>
  <si>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</si>
  <si>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</si>
  <si>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</si>
  <si>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</si>
  <si>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</si>
  <si>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</si>
  <si>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</si>
  <si>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</si>
  <si>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</si>
  <si>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</si>
  <si>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</si>
  <si>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</si>
  <si>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</si>
  <si>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</si>
  <si>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</si>
  <si>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</si>
  <si>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</si>
  <si>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</si>
  <si>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</si>
  <si>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</si>
  <si>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</si>
  <si>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</si>
  <si>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</si>
  <si>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</si>
  <si>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</si>
  <si>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</si>
  <si>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</si>
  <si>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</si>
  <si>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</si>
  <si>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</si>
  <si>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</si>
  <si>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</si>
  <si>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</si>
  <si>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</si>
  <si>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</si>
  <si>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</si>
  <si>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</si>
  <si>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</si>
  <si>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</si>
  <si>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</si>
  <si>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</si>
  <si>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</si>
  <si>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</si>
  <si>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</si>
  <si>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</si>
  <si>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</si>
  <si>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</si>
  <si>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</si>
  <si>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</si>
  <si>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</si>
  <si>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</si>
  <si>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</si>
  <si>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</si>
  <si>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</si>
  <si>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</si>
  <si>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</si>
  <si>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</si>
  <si>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</si>
  <si>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</si>
  <si>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</si>
  <si>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</si>
  <si>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</si>
  <si>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</si>
  <si>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</si>
  <si>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</si>
  <si>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</si>
  <si>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</si>
  <si>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</si>
  <si>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</si>
  <si>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</si>
  <si>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</si>
  <si>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</si>
  <si>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</si>
  <si>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</si>
  <si>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</si>
  <si>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</si>
  <si>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</si>
  <si>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</si>
  <si>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</si>
  <si>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</si>
  <si>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</si>
  <si>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</si>
  <si>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</si>
  <si>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</si>
  <si>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</si>
  <si>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</si>
  <si>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</si>
  <si>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</si>
  <si>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</si>
  <si>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</si>
  <si>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</si>
  <si>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</si>
  <si>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</si>
  <si>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</si>
  <si>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</si>
  <si>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</si>
  <si>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</si>
  <si>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</si>
  <si>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</si>
  <si>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</si>
  <si>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</si>
  <si>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</si>
  <si>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</si>
  <si>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</si>
  <si>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</si>
  <si>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</si>
  <si>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</si>
  <si>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</si>
  <si>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</si>
  <si>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</si>
  <si>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</si>
  <si>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</si>
  <si>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</si>
  <si>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</si>
  <si>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</si>
  <si>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</si>
  <si>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</si>
  <si>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</si>
  <si>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</si>
  <si>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</si>
  <si>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</si>
  <si>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</si>
  <si>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</si>
  <si>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</si>
  <si>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</si>
  <si>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</si>
  <si>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</si>
  <si>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</si>
  <si>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</si>
  <si>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</si>
  <si>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</si>
  <si>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</si>
  <si>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</si>
  <si>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</si>
  <si>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</si>
  <si>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</si>
  <si>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</si>
  <si>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</si>
  <si>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</si>
  <si>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</si>
  <si>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</si>
  <si>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</si>
  <si>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</si>
  <si>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</si>
  <si>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</si>
  <si>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</si>
  <si>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</si>
  <si>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</si>
  <si>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</si>
  <si>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</si>
  <si>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</si>
  <si>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</si>
  <si>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</si>
  <si>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</si>
  <si>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</si>
  <si>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</si>
  <si>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</si>
  <si>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</si>
  <si>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</si>
  <si>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</si>
  <si>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</si>
  <si>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</si>
  <si>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</si>
  <si>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</si>
  <si>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</si>
  <si>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</si>
  <si>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</si>
  <si>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</si>
  <si>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</si>
  <si>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</si>
  <si>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</si>
  <si>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</si>
  <si>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</si>
  <si>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</si>
  <si>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</si>
  <si>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</si>
  <si>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</si>
  <si>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</si>
  <si>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</si>
  <si>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</si>
  <si>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</si>
  <si>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</si>
  <si>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</si>
  <si>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</si>
  <si>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</si>
  <si>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</si>
  <si>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</si>
  <si>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</si>
  <si>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</si>
  <si>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</si>
  <si>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</si>
  <si>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</si>
  <si>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</si>
  <si>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</si>
  <si>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</si>
  <si>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</si>
  <si>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</si>
  <si>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</si>
  <si>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</si>
  <si>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</si>
  <si>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</si>
  <si>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</si>
  <si>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</si>
  <si>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</si>
  <si>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</si>
  <si>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</si>
  <si>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</si>
  <si>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</si>
  <si>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</si>
  <si>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</si>
  <si>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</si>
  <si>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</si>
  <si>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</si>
  <si>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</si>
  <si>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</si>
  <si>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</si>
  <si>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</si>
  <si>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</si>
  <si>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</si>
  <si>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</si>
  <si>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</si>
  <si>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</si>
  <si>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</si>
  <si>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</si>
  <si>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</si>
  <si>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</si>
  <si>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</si>
  <si>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</si>
  <si>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</si>
  <si>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</si>
  <si>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</si>
  <si>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</si>
  <si>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</si>
  <si>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</si>
  <si>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</si>
  <si>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</si>
  <si>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</si>
  <si>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</si>
  <si>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</si>
  <si>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</si>
  <si>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</si>
  <si>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</si>
  <si>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</si>
  <si>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</si>
  <si>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</si>
  <si>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</si>
  <si>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</si>
  <si>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</si>
  <si>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</si>
  <si>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</si>
  <si>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</si>
  <si>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</si>
  <si>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</si>
  <si>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</si>
  <si>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</si>
  <si>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</si>
  <si>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</si>
  <si>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</si>
  <si>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</si>
  <si>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</si>
  <si>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</si>
  <si>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</si>
  <si>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</si>
  <si>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</si>
  <si>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</si>
  <si>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</si>
  <si>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</si>
  <si>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</si>
  <si>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</si>
  <si>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</si>
  <si>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</si>
  <si>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</si>
  <si>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</si>
  <si>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</si>
  <si>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</si>
  <si>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</si>
  <si>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</si>
  <si>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</si>
  <si>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</si>
  <si>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</si>
  <si>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</si>
  <si>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</si>
  <si>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</si>
  <si>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</si>
  <si>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</si>
  <si>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</si>
  <si>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</si>
  <si>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</si>
  <si>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</si>
  <si>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</si>
  <si>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</si>
  <si>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</si>
  <si>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</si>
  <si>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</si>
  <si>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</si>
  <si>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</si>
  <si>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</si>
  <si>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</si>
  <si>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</si>
  <si>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</si>
  <si>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</si>
  <si>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</si>
  <si>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</si>
  <si>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</si>
  <si>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</si>
  <si>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</si>
  <si>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</si>
  <si>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</si>
  <si>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</si>
  <si>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</si>
  <si>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</si>
  <si>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</si>
  <si>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</si>
  <si>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</si>
  <si>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</si>
  <si>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</si>
  <si>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</si>
  <si>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</si>
  <si>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</si>
  <si>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</si>
  <si>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</si>
  <si>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</si>
  <si>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</si>
  <si>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</si>
  <si>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</si>
  <si>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</si>
  <si>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</si>
  <si>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</si>
  <si>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</si>
  <si>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</si>
  <si>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</si>
  <si>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</si>
  <si>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</si>
  <si>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</si>
  <si>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</si>
  <si>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</si>
  <si>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</si>
  <si>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</si>
  <si>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</si>
  <si>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</si>
  <si>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</si>
  <si>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</si>
  <si>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</si>
  <si>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</si>
  <si>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</si>
  <si>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</si>
  <si>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</si>
  <si>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</si>
  <si>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</si>
  <si>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</si>
  <si>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</si>
  <si>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</si>
  <si>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</si>
  <si>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</si>
  <si>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</si>
  <si>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</si>
  <si>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</si>
  <si>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</si>
  <si>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</si>
  <si>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</si>
  <si>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</si>
  <si>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</si>
  <si>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</si>
  <si>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</si>
  <si>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</si>
  <si>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</si>
  <si>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</si>
  <si>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</si>
  <si>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</si>
  <si>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</si>
  <si>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</si>
  <si>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</si>
  <si>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</si>
  <si>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</si>
  <si>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</si>
  <si>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</si>
  <si>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</si>
  <si>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</si>
  <si>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</si>
  <si>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</si>
  <si>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</si>
  <si>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</si>
  <si>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</si>
  <si>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</si>
  <si>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</si>
  <si>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</si>
  <si>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</si>
  <si>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</si>
  <si>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</si>
  <si>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</si>
  <si>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</si>
  <si>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</si>
  <si>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</si>
  <si>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</si>
  <si>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</si>
  <si>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</si>
  <si>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</si>
  <si>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</si>
  <si>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</si>
  <si>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</si>
  <si>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</si>
  <si>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</si>
  <si>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</si>
  <si>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</si>
  <si>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</si>
  <si>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</si>
  <si>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</si>
  <si>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</si>
  <si>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</si>
  <si>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</si>
  <si>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</si>
  <si>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</si>
  <si>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</si>
  <si>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</si>
  <si>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</si>
  <si>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</si>
  <si>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</si>
  <si>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</si>
  <si>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</si>
  <si>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</si>
  <si>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</si>
  <si>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</si>
  <si>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</si>
  <si>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</si>
  <si>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</si>
  <si>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</si>
  <si>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</si>
  <si>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</si>
  <si>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</si>
  <si>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</si>
  <si>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</si>
  <si>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</si>
  <si>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</si>
  <si>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</si>
  <si>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</si>
  <si>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</si>
  <si>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</si>
  <si>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</si>
  <si>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</si>
  <si>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</si>
  <si>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</si>
  <si>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</si>
  <si>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</si>
  <si>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</si>
  <si>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</si>
  <si>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</si>
  <si>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</si>
  <si>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</si>
  <si>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</si>
  <si>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</si>
  <si>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</si>
  <si>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</si>
  <si>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</si>
  <si>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</si>
  <si>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</si>
  <si>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</si>
  <si>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</si>
  <si>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</si>
  <si>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</si>
  <si>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</si>
  <si>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</si>
  <si>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</si>
  <si>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</si>
  <si>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</si>
  <si>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</si>
  <si>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</si>
  <si>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</si>
  <si>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</si>
  <si>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</si>
  <si>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</si>
  <si>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</si>
  <si>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</si>
  <si>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</si>
  <si>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</si>
  <si>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</si>
  <si>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</si>
  <si>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</si>
  <si>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</si>
  <si>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</si>
  <si>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</si>
  <si>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</si>
  <si>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</si>
  <si>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</si>
  <si>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</si>
  <si>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</si>
  <si>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</si>
  <si>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</si>
  <si>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</si>
  <si>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</si>
  <si>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</si>
  <si>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</si>
  <si>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</si>
  <si>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</si>
  <si>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</si>
  <si>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</si>
  <si>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</si>
  <si>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</si>
  <si>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</si>
  <si>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</si>
  <si>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</si>
  <si>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</si>
  <si>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</si>
  <si>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</si>
  <si>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</si>
  <si>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</si>
  <si>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</si>
  <si>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</si>
  <si>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</si>
  <si>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</si>
  <si>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</si>
  <si>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</si>
  <si>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</si>
  <si>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</si>
  <si>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</si>
  <si>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</si>
  <si>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</si>
  <si>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</si>
  <si>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</si>
  <si>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</si>
  <si>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</si>
  <si>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</si>
  <si>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</si>
  <si>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</si>
  <si>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</si>
  <si>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</si>
  <si>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</si>
  <si>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</si>
  <si>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</si>
  <si>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</si>
  <si>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</si>
  <si>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</si>
  <si>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</si>
  <si>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</si>
  <si>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</si>
  <si>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</si>
  <si>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</si>
  <si>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</si>
  <si>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</si>
  <si>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</si>
  <si>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</si>
  <si>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</si>
  <si>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</si>
  <si>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</si>
  <si>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</si>
  <si>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</si>
  <si>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</si>
  <si>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</si>
  <si>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</si>
  <si>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</si>
  <si>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</si>
  <si>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</si>
  <si>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</si>
  <si>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</si>
  <si>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</si>
  <si>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</si>
  <si>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</si>
  <si>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</si>
  <si>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</si>
  <si>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</si>
  <si>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</si>
  <si>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</si>
  <si>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</si>
  <si>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</si>
  <si>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</si>
  <si>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</si>
  <si>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</si>
  <si>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</si>
  <si>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</si>
  <si>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</si>
  <si>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</si>
  <si>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</si>
  <si>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</si>
  <si>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</si>
  <si>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</si>
  <si>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</si>
  <si>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</si>
  <si>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</si>
  <si>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</si>
  <si>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</si>
  <si>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</si>
  <si>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</si>
  <si>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</si>
  <si>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</si>
  <si>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</si>
  <si>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</si>
  <si>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</si>
  <si>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</si>
  <si>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</si>
  <si>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</si>
  <si>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</si>
  <si>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</si>
  <si>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</si>
  <si>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</si>
  <si>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</si>
  <si>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</si>
  <si>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</si>
  <si>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</si>
  <si>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</si>
  <si>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</si>
  <si>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</si>
  <si>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</si>
  <si>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</si>
  <si>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</si>
  <si>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</si>
  <si>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</si>
  <si>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</si>
  <si>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</si>
  <si>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</si>
  <si>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</si>
  <si>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</si>
  <si>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</si>
  <si>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</si>
  <si>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</si>
  <si>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</si>
  <si>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</si>
  <si>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</si>
  <si>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</si>
  <si>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</si>
  <si>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</si>
  <si>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</si>
  <si>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</si>
  <si>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</si>
  <si>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</si>
  <si>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</si>
  <si>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</si>
  <si>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</si>
  <si>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</si>
  <si>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</si>
  <si>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</si>
  <si>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</si>
  <si>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</si>
  <si>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</si>
  <si>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</si>
  <si>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</si>
  <si>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</si>
  <si>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</si>
  <si>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</si>
  <si>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</si>
  <si>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</si>
  <si>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</si>
  <si>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</si>
  <si>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</si>
  <si>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</si>
  <si>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</si>
  <si>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</si>
  <si>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</si>
  <si>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</si>
  <si>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</si>
  <si>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</si>
  <si>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</si>
  <si>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</si>
  <si>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</si>
  <si>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</si>
  <si>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</si>
  <si>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</si>
  <si>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</si>
  <si>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</si>
  <si>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</si>
  <si>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</si>
  <si>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</si>
  <si>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</si>
  <si>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</si>
  <si>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</si>
  <si>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</si>
  <si>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</si>
  <si>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</si>
  <si>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</si>
  <si>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</si>
  <si>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</si>
  <si>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</si>
  <si>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</si>
  <si>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</si>
  <si>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</si>
  <si>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</si>
  <si>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</si>
  <si>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</si>
  <si>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</si>
  <si>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</si>
  <si>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</si>
  <si>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</si>
  <si>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</si>
  <si>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</si>
  <si>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</si>
  <si>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</si>
  <si>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</si>
  <si>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</si>
  <si>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</si>
  <si>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</si>
  <si>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</si>
  <si>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</si>
  <si>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</si>
  <si>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</si>
  <si>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</si>
  <si>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</si>
  <si>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</si>
  <si>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</si>
  <si>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</si>
  <si>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</si>
  <si>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</si>
  <si>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</si>
  <si>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</si>
  <si>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</si>
  <si>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</si>
  <si>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</si>
  <si>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</si>
  <si>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</si>
  <si>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</si>
  <si>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</si>
  <si>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</si>
  <si>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</si>
  <si>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</si>
  <si>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</si>
  <si>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</si>
  <si>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</si>
  <si>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</si>
  <si>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</si>
  <si>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</si>
  <si>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</si>
  <si>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</si>
  <si>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</si>
  <si>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</si>
  <si>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</si>
  <si>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</si>
  <si>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</si>
  <si>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</si>
  <si>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</si>
  <si>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</si>
  <si>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</si>
  <si>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</si>
  <si>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</si>
  <si>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</si>
  <si>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</si>
  <si>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</si>
  <si>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</si>
  <si>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</si>
  <si>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</si>
  <si>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</si>
  <si>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</si>
  <si>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</si>
  <si>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</si>
  <si>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</si>
  <si>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</si>
  <si>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</si>
  <si>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</si>
  <si>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</si>
  <si>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</si>
  <si>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</si>
  <si>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</si>
  <si>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</si>
  <si>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</si>
  <si>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</si>
  <si>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</si>
  <si>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</si>
  <si>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</si>
  <si>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</si>
  <si>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</si>
  <si>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</si>
  <si>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</si>
  <si>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</si>
  <si>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</si>
  <si>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</si>
  <si>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</si>
  <si>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</si>
  <si>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</si>
  <si>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</si>
  <si>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</si>
  <si>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</si>
  <si>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</si>
  <si>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</si>
  <si>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</si>
  <si>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</si>
  <si>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</si>
  <si>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</si>
  <si>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</si>
  <si>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</si>
  <si>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</si>
  <si>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</si>
  <si>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</si>
  <si>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</si>
  <si>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</si>
  <si>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</si>
  <si>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</si>
  <si>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</si>
  <si>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</si>
  <si>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</si>
  <si>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</si>
  <si>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</si>
  <si>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</si>
  <si>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</si>
  <si>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</si>
  <si>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</si>
  <si>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</si>
  <si>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</si>
  <si>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</si>
  <si>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</si>
  <si>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</si>
  <si>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</si>
  <si>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</si>
  <si>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</si>
  <si>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</si>
  <si>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</si>
  <si>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</si>
  <si>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</si>
  <si>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</si>
  <si>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</si>
  <si>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</si>
  <si>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</si>
  <si>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</si>
  <si>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</si>
  <si>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</si>
  <si>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</si>
  <si>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</si>
  <si>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</si>
  <si>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</si>
  <si>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</si>
  <si>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</si>
  <si>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</si>
  <si>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</si>
  <si>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</si>
  <si>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</si>
  <si>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</si>
  <si>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</si>
  <si>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</si>
  <si>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</si>
  <si>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</si>
  <si>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</si>
  <si>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</si>
  <si>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</si>
  <si>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</si>
  <si>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</si>
  <si>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</si>
  <si>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</si>
  <si>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</si>
  <si>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</si>
  <si>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</si>
  <si>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</si>
  <si>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</si>
  <si>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</si>
  <si>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</si>
  <si>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</si>
  <si>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</si>
  <si>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</si>
  <si>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</si>
  <si>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</si>
  <si>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</si>
  <si>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</si>
  <si>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</si>
  <si>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</si>
  <si>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</si>
  <si>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</si>
  <si>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</si>
  <si>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</si>
  <si>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</si>
  <si>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</si>
  <si>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</si>
  <si>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</si>
  <si>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</si>
  <si>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</si>
  <si>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</si>
  <si>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</si>
  <si>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</si>
  <si>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</si>
  <si>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</si>
  <si>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</si>
  <si>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</si>
  <si>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</si>
  <si>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</si>
  <si>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</si>
  <si>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</si>
  <si>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</si>
  <si>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</si>
  <si>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</si>
  <si>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</si>
  <si>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</si>
  <si>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</si>
  <si>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</si>
  <si>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</si>
  <si>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</si>
  <si>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</si>
  <si>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</si>
  <si>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</si>
  <si>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</si>
  <si>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</si>
  <si>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</si>
  <si>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</si>
  <si>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</si>
  <si>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</si>
  <si>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</si>
  <si>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</si>
  <si>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</si>
  <si>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</si>
  <si>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</si>
  <si>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</si>
  <si>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</si>
  <si>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</si>
  <si>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</si>
  <si>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</si>
  <si>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</si>
  <si>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</si>
  <si>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</si>
  <si>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</si>
  <si>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</si>
  <si>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</si>
  <si>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</si>
  <si>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</si>
  <si>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</si>
  <si>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</si>
  <si>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</si>
  <si>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</si>
  <si>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</si>
  <si>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</si>
  <si>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</si>
  <si>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</si>
  <si>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</si>
  <si>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</si>
  <si>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</si>
  <si>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</si>
  <si>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</si>
  <si>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</si>
  <si>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</si>
  <si>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</si>
  <si>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</si>
  <si>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</si>
  <si>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</si>
  <si>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</si>
  <si>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</si>
  <si>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</si>
  <si>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</si>
  <si>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</si>
  <si>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</si>
  <si>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</si>
  <si>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</si>
  <si>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</si>
  <si>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</si>
  <si>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</si>
  <si>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</si>
  <si>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</si>
  <si>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</si>
  <si>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</si>
  <si>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</si>
  <si>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</si>
  <si>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</si>
  <si>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</si>
  <si>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</si>
  <si>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</si>
  <si>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</si>
  <si>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</si>
  <si>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</si>
  <si>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</si>
  <si>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</si>
  <si>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</si>
  <si>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</si>
  <si>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</si>
  <si>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</si>
  <si>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</si>
  <si>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</si>
  <si>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</si>
  <si>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</si>
  <si>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</si>
  <si>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</si>
  <si>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</si>
  <si>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</si>
  <si>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</si>
  <si>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</si>
  <si>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</si>
  <si>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</si>
  <si>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</si>
  <si>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</si>
  <si>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</si>
  <si>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</si>
  <si>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</si>
  <si>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</si>
  <si>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</si>
  <si>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</si>
  <si>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</si>
  <si>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</si>
  <si>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</si>
  <si>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</si>
  <si>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</si>
  <si>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</si>
  <si>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</si>
  <si>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</si>
  <si>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</si>
  <si>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</si>
  <si>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</si>
  <si>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</si>
  <si>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</si>
  <si>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</si>
  <si>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</si>
  <si>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</si>
  <si>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</si>
  <si>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</si>
  <si>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</si>
  <si>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</si>
  <si>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</si>
  <si>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</si>
  <si>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</si>
  <si>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</si>
  <si>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</si>
  <si>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</si>
  <si>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</si>
  <si>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</si>
  <si>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</si>
  <si>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</si>
  <si>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</si>
  <si>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</si>
  <si>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</si>
  <si>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</si>
  <si>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</si>
  <si>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</si>
  <si>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</si>
  <si>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</si>
  <si>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</si>
  <si>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</si>
  <si>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</si>
  <si>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</si>
  <si>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</si>
  <si>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</si>
  <si>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</si>
  <si>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</si>
  <si>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</si>
  <si>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</si>
  <si>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</si>
  <si>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</si>
  <si>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</si>
  <si>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</si>
  <si>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</si>
  <si>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</si>
  <si>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</si>
  <si>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</si>
  <si>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</si>
  <si>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</si>
  <si>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</si>
  <si>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</si>
  <si>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</si>
  <si>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</si>
  <si>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</si>
  <si>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</si>
  <si>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</si>
  <si>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</si>
  <si>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</si>
  <si>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</si>
  <si>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</si>
  <si>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</si>
  <si>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</si>
  <si>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</si>
  <si>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</si>
  <si>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</si>
  <si>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</si>
  <si>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</si>
  <si>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</si>
  <si>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</si>
  <si>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</si>
  <si>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</si>
  <si>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</si>
  <si>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</si>
  <si>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</si>
  <si>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</si>
  <si>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</si>
  <si>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</si>
  <si>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</si>
  <si>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</si>
  <si>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</si>
  <si>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</si>
  <si>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</si>
  <si>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</si>
  <si>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</si>
  <si>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</si>
  <si>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</si>
  <si>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</si>
  <si>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</si>
  <si>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</si>
  <si>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</si>
  <si>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</si>
  <si>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</si>
  <si>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</si>
  <si>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</si>
  <si>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</si>
  <si>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</si>
  <si>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</si>
  <si>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</si>
  <si>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</si>
  <si>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</si>
  <si>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</si>
  <si>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</si>
  <si>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</si>
  <si>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</si>
  <si>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</si>
  <si>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</si>
  <si>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</si>
  <si>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</si>
  <si>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</si>
  <si>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</si>
  <si>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</si>
  <si>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</si>
  <si>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</si>
  <si>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</si>
  <si>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</si>
  <si>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</si>
  <si>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</si>
  <si>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</si>
  <si>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</si>
  <si>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</si>
  <si>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</si>
  <si>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</si>
  <si>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</si>
  <si>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</si>
  <si>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</si>
  <si>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</si>
  <si>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</si>
  <si>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</si>
  <si>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</si>
  <si>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</si>
  <si>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</si>
  <si>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</si>
  <si>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</si>
  <si>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</si>
  <si>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</si>
  <si>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</si>
  <si>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</si>
  <si>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</si>
  <si>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</si>
  <si>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</si>
  <si>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</si>
  <si>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</si>
  <si>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</si>
  <si>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</si>
  <si>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</si>
  <si>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</si>
  <si>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</si>
  <si>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</si>
  <si>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</si>
  <si>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</si>
  <si>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</si>
  <si>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</si>
  <si>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</si>
  <si>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</si>
  <si>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</si>
  <si>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</si>
  <si>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</si>
  <si>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</si>
  <si>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</si>
  <si>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</si>
  <si>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</si>
  <si>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</si>
  <si>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</si>
  <si>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</si>
  <si>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</si>
  <si>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</si>
  <si>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</si>
  <si>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</si>
  <si>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</si>
  <si>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</si>
  <si>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</si>
  <si>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</si>
  <si>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</si>
  <si>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</si>
  <si>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</si>
  <si>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</si>
  <si>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</si>
  <si>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</si>
  <si>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</si>
  <si>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</si>
  <si>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</si>
  <si>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</si>
  <si>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</si>
  <si>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</si>
  <si>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</si>
  <si>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</si>
  <si>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</si>
  <si>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</si>
  <si>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</si>
  <si>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</si>
  <si>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</si>
  <si>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</si>
  <si>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</si>
  <si>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</si>
  <si>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</si>
  <si>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</si>
  <si>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</si>
  <si>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</si>
  <si>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</si>
  <si>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</si>
  <si>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</si>
  <si>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</si>
  <si>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</si>
  <si>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</si>
  <si>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</si>
  <si>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</si>
  <si>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</si>
  <si>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</si>
  <si>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</si>
  <si>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</si>
  <si>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</si>
  <si>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</si>
  <si>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</si>
  <si>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</si>
  <si>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</si>
  <si>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</si>
  <si>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</si>
  <si>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</si>
  <si>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</si>
  <si>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</si>
  <si>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</si>
  <si>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</si>
  <si>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</si>
  <si>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</si>
  <si>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</si>
  <si>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</si>
  <si>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</si>
  <si>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</si>
  <si>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</si>
  <si>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</si>
  <si>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</si>
  <si>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</si>
  <si>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</si>
  <si>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</si>
  <si>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</si>
  <si>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</si>
  <si>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</si>
  <si>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</si>
  <si>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</si>
  <si>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</si>
  <si>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</si>
  <si>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</si>
  <si>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</si>
  <si>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</si>
  <si>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</si>
  <si>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</si>
  <si>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</si>
  <si>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</si>
  <si>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</si>
  <si>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</si>
  <si>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</si>
  <si>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</si>
  <si>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</si>
  <si>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</si>
  <si>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</si>
  <si>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</si>
  <si>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</si>
  <si>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</si>
  <si>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</si>
  <si>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</si>
  <si>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</si>
  <si>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</si>
  <si>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</si>
  <si>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</si>
  <si>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</si>
  <si>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</si>
  <si>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</si>
  <si>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</si>
  <si>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</si>
  <si>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</si>
  <si>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</si>
  <si>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</si>
  <si>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</si>
  <si>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</si>
  <si>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</si>
  <si>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</si>
  <si>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</si>
  <si>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</si>
  <si>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</si>
  <si>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</si>
  <si>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</si>
  <si>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</si>
  <si>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</si>
  <si>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</si>
  <si>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</si>
  <si>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</si>
  <si>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</si>
  <si>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</si>
  <si>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</si>
  <si>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</si>
  <si>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</si>
  <si>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</si>
  <si>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</si>
  <si>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</si>
  <si>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</si>
  <si>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</si>
  <si>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</si>
  <si>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</si>
  <si>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</si>
  <si>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</si>
  <si>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</si>
  <si>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</si>
  <si>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</si>
  <si>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</si>
  <si>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</si>
  <si>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</si>
  <si>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</si>
  <si>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</si>
  <si>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</si>
  <si>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</si>
  <si>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</si>
  <si>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</si>
  <si>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</si>
  <si>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</si>
  <si>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</si>
  <si>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</si>
  <si>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</si>
  <si>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</si>
  <si>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</si>
  <si>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</si>
  <si>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</si>
  <si>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</si>
  <si>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</si>
  <si>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</si>
  <si>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</si>
  <si>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</si>
  <si>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</si>
  <si>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</si>
  <si>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</si>
  <si>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</si>
  <si>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</si>
  <si>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</si>
  <si>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</si>
  <si>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</si>
  <si>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</si>
  <si>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</si>
  <si>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</si>
  <si>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</si>
  <si>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</si>
  <si>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</si>
  <si>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</si>
  <si>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</si>
  <si>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</si>
  <si>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</si>
  <si>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</si>
  <si>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</si>
  <si>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</si>
  <si>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</si>
  <si>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</si>
  <si>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</si>
  <si>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</si>
  <si>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</si>
  <si>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</si>
  <si>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</si>
  <si>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</si>
  <si>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</si>
  <si>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</si>
  <si>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</si>
  <si>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</si>
  <si>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</si>
  <si>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</si>
  <si>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</si>
  <si>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</si>
  <si>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</si>
  <si>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</si>
  <si>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</si>
  <si>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</si>
  <si>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</si>
  <si>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</si>
  <si>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</si>
  <si>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</si>
  <si>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</si>
  <si>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</si>
  <si>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</si>
  <si>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</si>
  <si>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</si>
  <si>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</si>
  <si>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</si>
  <si>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</si>
  <si>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</si>
  <si>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</si>
  <si>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</si>
  <si>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</si>
  <si>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</si>
  <si>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</si>
  <si>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</si>
  <si>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</si>
  <si>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</si>
  <si>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</si>
  <si>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</si>
  <si>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</si>
  <si>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</si>
  <si>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</si>
  <si>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</si>
  <si>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</si>
  <si>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</si>
  <si>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</si>
  <si>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</si>
  <si>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</si>
  <si>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</si>
  <si>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</si>
  <si>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</si>
  <si>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</si>
  <si>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</si>
  <si>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</si>
  <si>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</si>
  <si>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</si>
  <si>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</si>
  <si>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</si>
  <si>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</si>
  <si>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</si>
  <si>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</si>
  <si>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</si>
  <si>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</si>
  <si>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</si>
  <si>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</si>
  <si>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</si>
  <si>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</si>
  <si>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</si>
  <si>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</si>
  <si>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</si>
  <si>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</si>
  <si>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</si>
  <si>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</si>
  <si>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</si>
  <si>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</si>
  <si>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</si>
  <si>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</si>
  <si>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</si>
  <si>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</si>
  <si>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</si>
  <si>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</si>
  <si>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</si>
  <si>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</si>
  <si>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</si>
  <si>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</si>
  <si>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</si>
  <si>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</si>
  <si>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</si>
  <si>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</si>
  <si>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</si>
  <si>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</si>
  <si>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</si>
  <si>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</si>
  <si>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</si>
  <si>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</si>
  <si>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</si>
  <si>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</si>
  <si>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</si>
  <si>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</si>
  <si>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</si>
  <si>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</si>
  <si>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</si>
  <si>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</si>
  <si>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</si>
  <si>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</si>
  <si>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</si>
  <si>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</si>
  <si>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</si>
  <si>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</si>
  <si>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</si>
  <si>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</si>
  <si>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</si>
  <si>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</si>
  <si>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</si>
  <si>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</si>
  <si>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</si>
  <si>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</si>
  <si>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</si>
  <si>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</si>
  <si>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</si>
  <si>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</si>
  <si>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</si>
  <si>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</si>
  <si>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</si>
  <si>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</si>
  <si>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</si>
  <si>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</si>
  <si>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</si>
  <si>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</si>
  <si>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</si>
  <si>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</si>
  <si>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</si>
  <si>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</si>
  <si>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</si>
  <si>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</si>
  <si>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</si>
  <si>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</si>
  <si>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</si>
  <si>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</si>
  <si>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</si>
  <si>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</si>
  <si>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</si>
  <si>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</si>
  <si>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</si>
  <si>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</si>
  <si>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</si>
  <si>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</si>
  <si>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</si>
  <si>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</si>
  <si>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</si>
  <si>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</si>
  <si>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</si>
  <si>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</si>
  <si>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</si>
  <si>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</si>
  <si>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</si>
  <si>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</si>
  <si>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</si>
  <si>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</si>
  <si>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</si>
  <si>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</si>
  <si>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</si>
  <si>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</si>
  <si>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</si>
  <si>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</si>
  <si>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</si>
  <si>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</si>
  <si>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</si>
  <si>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</si>
  <si>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</si>
  <si>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</si>
  <si>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</si>
  <si>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</si>
  <si>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</si>
  <si>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</si>
  <si>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</si>
  <si>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</si>
  <si>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</si>
  <si>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</si>
  <si>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</si>
  <si>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</si>
  <si>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</si>
  <si>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</si>
  <si>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</si>
  <si>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</si>
  <si>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</si>
  <si>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</si>
  <si>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</si>
  <si>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</si>
  <si>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</si>
  <si>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</si>
  <si>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</si>
  <si>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</si>
  <si>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</si>
  <si>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</si>
  <si>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</si>
  <si>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</si>
  <si>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</si>
  <si>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</si>
  <si>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</si>
  <si>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</si>
  <si>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</si>
  <si>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</si>
  <si>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</si>
  <si>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</si>
  <si>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</si>
  <si>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</si>
  <si>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</si>
  <si>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</si>
  <si>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</si>
  <si>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</si>
  <si>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</si>
  <si>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</si>
  <si>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</si>
  <si>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</si>
  <si>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</si>
  <si>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</si>
  <si>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</si>
  <si>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</si>
  <si>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</si>
  <si>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</si>
  <si>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</si>
  <si>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</si>
  <si>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</si>
  <si>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</si>
  <si>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</si>
  <si>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</si>
  <si>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</si>
  <si>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</si>
  <si>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</si>
  <si>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</si>
  <si>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</si>
  <si>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</si>
  <si>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</si>
  <si>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</si>
  <si>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</si>
  <si>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</si>
  <si>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</si>
  <si>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</si>
  <si>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</si>
  <si>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</si>
  <si>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</si>
  <si>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</si>
  <si>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</si>
  <si>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</si>
  <si>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</si>
  <si>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</si>
  <si>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</si>
  <si>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</si>
  <si>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</si>
  <si>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</si>
  <si>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</si>
  <si>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</si>
  <si>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</si>
  <si>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</si>
  <si>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</si>
  <si>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</si>
  <si>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</si>
  <si>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</si>
  <si>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</si>
  <si>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</si>
  <si>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</si>
  <si>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</si>
  <si>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</si>
  <si>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</si>
  <si>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</si>
  <si>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</si>
  <si>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</si>
  <si>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</si>
  <si>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</si>
  <si>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</si>
  <si>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</si>
  <si>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</si>
  <si>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</si>
  <si>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</si>
  <si>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</si>
  <si>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</si>
  <si>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</si>
  <si>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</si>
  <si>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</si>
  <si>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</si>
  <si>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</si>
  <si>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</si>
  <si>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</si>
  <si>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</si>
  <si>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</si>
  <si>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</si>
  <si>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</si>
  <si>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</si>
  <si>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</si>
  <si>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</si>
  <si>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</si>
  <si>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</si>
  <si>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</si>
  <si>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</si>
  <si>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</si>
  <si>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</si>
  <si>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</si>
  <si>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</si>
  <si>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</si>
  <si>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</si>
  <si>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</si>
  <si>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</si>
  <si>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</si>
  <si>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</si>
  <si>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</si>
  <si>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</si>
  <si>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</si>
  <si>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</si>
  <si>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</si>
  <si>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</si>
  <si>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</si>
  <si>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</si>
  <si>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</si>
  <si>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</si>
  <si>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</si>
  <si>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</si>
  <si>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</si>
  <si>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</si>
  <si>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</si>
  <si>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</si>
  <si>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</si>
  <si>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</si>
  <si>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</si>
  <si>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</si>
  <si>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</si>
  <si>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</si>
  <si>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</si>
  <si>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</si>
  <si>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</si>
  <si>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</si>
  <si>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</si>
  <si>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</si>
  <si>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</si>
  <si>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</si>
  <si>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</si>
  <si>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</si>
  <si>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</si>
  <si>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</si>
  <si>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</si>
  <si>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</si>
  <si>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</si>
  <si>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</si>
  <si>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</si>
  <si>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</si>
  <si>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</si>
  <si>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</si>
  <si>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</si>
  <si>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</si>
  <si>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</si>
  <si>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</si>
  <si>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</si>
  <si>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</si>
  <si>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</si>
  <si>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</si>
  <si>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</si>
  <si>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</si>
  <si>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</si>
  <si>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</si>
  <si>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</si>
  <si>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</si>
  <si>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</si>
  <si>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</si>
  <si>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</si>
  <si>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</si>
  <si>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</si>
  <si>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</si>
  <si>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</si>
  <si>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</si>
  <si>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</si>
  <si>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</si>
  <si>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</si>
  <si>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</si>
  <si>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</si>
  <si>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</si>
  <si>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</si>
  <si>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</si>
  <si>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</si>
  <si>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</si>
  <si>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</si>
  <si>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</si>
  <si>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</si>
  <si>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</si>
  <si>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</si>
  <si>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</si>
  <si>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</si>
  <si>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</si>
  <si>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</si>
  <si>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</si>
  <si>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</si>
  <si>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</si>
  <si>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</si>
  <si>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</si>
  <si>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</si>
  <si>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</si>
  <si>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</si>
  <si>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</si>
  <si>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</si>
  <si>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</si>
  <si>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</si>
  <si>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</si>
  <si>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</si>
  <si>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</si>
  <si>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</si>
  <si>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</si>
  <si>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</si>
  <si>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</si>
  <si>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</si>
  <si>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</si>
  <si>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</si>
  <si>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</si>
  <si>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</si>
  <si>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</si>
  <si>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</si>
  <si>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</si>
  <si>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</si>
  <si>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</si>
  <si>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</si>
  <si>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</si>
  <si>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</si>
  <si>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</si>
  <si>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</si>
  <si>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</si>
  <si>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</si>
  <si>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</si>
  <si>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</si>
  <si>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</si>
  <si>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</si>
  <si>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</si>
  <si>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</si>
  <si>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</si>
  <si>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</si>
  <si>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</si>
  <si>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</si>
  <si>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</si>
  <si>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</si>
  <si>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</si>
  <si>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</si>
  <si>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</si>
  <si>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</si>
  <si>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</si>
  <si>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</si>
  <si>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</si>
  <si>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</si>
  <si>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</si>
  <si>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</si>
  <si>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</si>
  <si>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</si>
  <si>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</si>
  <si>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</si>
  <si>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</si>
  <si>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</si>
  <si>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</si>
  <si>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</si>
  <si>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</si>
  <si>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</si>
  <si>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</si>
  <si>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</si>
  <si>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</si>
  <si>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</si>
  <si>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</si>
  <si>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</si>
  <si>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</si>
  <si>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</si>
  <si>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</si>
  <si>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</si>
  <si>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</si>
  <si>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</si>
  <si>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</si>
  <si>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</si>
  <si>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</si>
  <si>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</si>
  <si>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</si>
  <si>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</si>
  <si>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</si>
  <si>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</si>
  <si>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</si>
  <si>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</si>
  <si>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</si>
  <si>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</si>
  <si>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</si>
  <si>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</si>
  <si>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</si>
  <si>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</si>
  <si>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</si>
  <si>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</si>
  <si>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</si>
  <si>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</si>
  <si>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</si>
  <si>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</si>
  <si>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</si>
  <si>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</si>
  <si>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</si>
  <si>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</si>
  <si>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</si>
  <si>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</si>
  <si>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</si>
  <si>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</si>
  <si>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</si>
  <si>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</si>
  <si>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</si>
  <si>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</si>
  <si>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</si>
  <si>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</si>
  <si>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</si>
  <si>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</si>
  <si>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</si>
  <si>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</si>
  <si>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</si>
  <si>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</si>
  <si>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</si>
  <si>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</si>
  <si>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</si>
  <si>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</si>
  <si>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</si>
  <si>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</si>
  <si>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</si>
  <si>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</si>
  <si>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</si>
  <si>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</si>
  <si>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</si>
  <si>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</si>
  <si>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</si>
  <si>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</si>
  <si>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</si>
  <si>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</si>
  <si>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</si>
  <si>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</si>
  <si>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</si>
  <si>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</si>
  <si>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</si>
  <si>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</si>
  <si>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</si>
  <si>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</si>
  <si>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</si>
  <si>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</si>
  <si>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</si>
  <si>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</si>
  <si>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</si>
  <si>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</si>
  <si>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</si>
  <si>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</si>
  <si>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</si>
  <si>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</si>
  <si>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</si>
  <si>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</si>
  <si>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</si>
  <si>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</si>
  <si>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</si>
  <si>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</si>
  <si>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</si>
  <si>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</si>
  <si>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</si>
  <si>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</si>
  <si>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</si>
  <si>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</si>
  <si>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</si>
  <si>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</si>
  <si>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</si>
  <si>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</si>
  <si>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</si>
  <si>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</si>
  <si>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</si>
  <si>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</si>
  <si>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</si>
  <si>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</si>
  <si>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</si>
  <si>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</si>
  <si>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</si>
  <si>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</si>
  <si>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</si>
  <si>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</si>
  <si>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</si>
  <si>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</si>
  <si>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</si>
  <si>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</si>
  <si>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</si>
  <si>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</si>
  <si>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</si>
  <si>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</si>
  <si>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</si>
  <si>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</si>
  <si>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</si>
  <si>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</si>
  <si>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</si>
  <si>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</si>
  <si>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</si>
  <si>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</si>
  <si>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</si>
  <si>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</si>
  <si>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</si>
  <si>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</si>
  <si>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</si>
  <si>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</si>
  <si>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</si>
  <si>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</si>
  <si>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</si>
  <si>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</si>
  <si>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</si>
  <si>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</si>
  <si>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</si>
  <si>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</si>
  <si>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</si>
  <si>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</si>
  <si>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</si>
  <si>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</si>
  <si>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</si>
  <si>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</si>
  <si>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</si>
  <si>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</si>
  <si>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</si>
  <si>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</si>
  <si>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</si>
  <si>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</si>
  <si>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</si>
  <si>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</si>
  <si>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</si>
  <si>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</si>
  <si>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</si>
  <si>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</si>
  <si>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</si>
  <si>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</si>
  <si>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</si>
  <si>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</si>
  <si>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</si>
  <si>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</si>
  <si>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</si>
  <si>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</si>
  <si>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</si>
  <si>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</si>
  <si>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</si>
  <si>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</si>
  <si>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</si>
  <si>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</si>
  <si>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</si>
  <si>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</si>
  <si>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</si>
  <si>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</si>
  <si>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</si>
  <si>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</si>
  <si>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</si>
  <si>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</si>
  <si>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</si>
  <si>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</si>
  <si>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</si>
  <si>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</si>
  <si>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</si>
  <si>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</si>
  <si>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</si>
  <si>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</si>
  <si>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</si>
  <si>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</si>
  <si>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</si>
  <si>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</si>
  <si>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</si>
  <si>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</si>
  <si>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</si>
  <si>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</si>
  <si>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</si>
  <si>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</si>
  <si>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</si>
  <si>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</si>
  <si>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</si>
  <si>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</si>
  <si>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</si>
  <si>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</si>
  <si>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</si>
  <si>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</si>
  <si>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</si>
  <si>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</si>
  <si>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</si>
  <si>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</si>
  <si>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</si>
  <si>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</si>
  <si>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</si>
  <si>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</si>
  <si>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</si>
  <si>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</si>
  <si>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</si>
  <si>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</si>
  <si>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</si>
  <si>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</si>
  <si>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</si>
  <si>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</si>
  <si>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</si>
  <si>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</si>
  <si>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</si>
  <si>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</si>
  <si>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</si>
  <si>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</si>
  <si>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</si>
  <si>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</si>
  <si>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</si>
  <si>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</si>
  <si>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</si>
  <si>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</si>
  <si>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</si>
  <si>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</si>
  <si>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</si>
  <si>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</si>
  <si>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</si>
  <si>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</si>
  <si>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</si>
  <si>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</si>
  <si>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</si>
  <si>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</si>
  <si>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</si>
  <si>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</si>
  <si>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</si>
  <si>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</si>
  <si>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</si>
  <si>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</si>
  <si>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</si>
  <si>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</si>
  <si>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</si>
  <si>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</si>
  <si>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</si>
  <si>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</si>
  <si>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</si>
  <si>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</si>
  <si>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</si>
  <si>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</si>
  <si>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</si>
  <si>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</si>
  <si>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</si>
  <si>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</si>
  <si>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</si>
  <si>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</si>
  <si>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</si>
  <si>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</si>
  <si>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</si>
  <si>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</si>
  <si>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</si>
  <si>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</si>
  <si>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</si>
  <si>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</si>
  <si>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</si>
  <si>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</si>
  <si>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</si>
  <si>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</si>
  <si>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</si>
  <si>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</si>
  <si>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</si>
  <si>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</si>
  <si>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</si>
  <si>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</si>
  <si>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</si>
  <si>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</si>
  <si>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</si>
  <si>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</si>
  <si>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</si>
  <si>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</si>
  <si>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</si>
  <si>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</si>
  <si>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</si>
  <si>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</si>
  <si>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</si>
  <si>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</si>
  <si>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</si>
  <si>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</si>
  <si>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</si>
  <si>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</si>
  <si>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</si>
  <si>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</si>
  <si>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</si>
  <si>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</si>
  <si>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</si>
  <si>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</si>
  <si>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</si>
  <si>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</si>
  <si>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</si>
  <si>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</si>
  <si>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</si>
  <si>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</si>
  <si>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</si>
  <si>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</si>
  <si>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</si>
  <si>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</si>
  <si>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</si>
  <si>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</si>
  <si>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</si>
  <si>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</si>
  <si>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</si>
  <si>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</si>
  <si>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</si>
  <si>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</si>
  <si>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</si>
  <si>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</si>
  <si>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</si>
  <si>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</si>
  <si>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</si>
  <si>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</si>
  <si>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</si>
  <si>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</si>
  <si>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</si>
  <si>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</si>
  <si>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</si>
  <si>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</si>
  <si>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</si>
  <si>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</si>
  <si>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</si>
  <si>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</si>
  <si>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</si>
  <si>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</si>
  <si>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</si>
  <si>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</si>
  <si>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</si>
  <si>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</si>
  <si>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</si>
  <si>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</si>
  <si>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</si>
  <si>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</si>
  <si>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</si>
  <si>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</si>
  <si>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</si>
  <si>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</si>
  <si>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</si>
  <si>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</si>
  <si>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</si>
  <si>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</si>
  <si>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</si>
  <si>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</si>
  <si>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</si>
  <si>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</si>
  <si>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</si>
  <si>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</si>
  <si>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</si>
  <si>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</si>
  <si>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</si>
  <si>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</si>
  <si>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</si>
  <si>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</si>
  <si>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</si>
  <si>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</si>
  <si>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</si>
  <si>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</si>
  <si>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</si>
  <si>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</si>
  <si>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</si>
  <si>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</si>
  <si>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</si>
  <si>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</si>
  <si>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</si>
  <si>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</si>
  <si>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</si>
  <si>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</si>
  <si>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</si>
  <si>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</si>
  <si>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</si>
  <si>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</si>
  <si>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</si>
  <si>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</si>
  <si>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</si>
  <si>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</si>
  <si>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</si>
  <si>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</si>
  <si>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</si>
  <si>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</si>
  <si>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</si>
  <si>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</si>
  <si>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</si>
  <si>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</si>
  <si>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</si>
  <si>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</si>
  <si>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</si>
  <si>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</si>
  <si>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</si>
  <si>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</si>
  <si>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</si>
  <si>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</si>
  <si>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</si>
  <si>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</si>
  <si>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</si>
  <si>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</si>
  <si>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</si>
  <si>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</si>
  <si>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</si>
  <si>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</si>
  <si>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</si>
  <si>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</si>
  <si>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</si>
  <si>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</si>
  <si>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</si>
  <si>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</si>
  <si>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</si>
  <si>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</si>
  <si>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</si>
  <si>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</si>
  <si>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</si>
  <si>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</si>
  <si>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</si>
  <si>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</si>
  <si>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</si>
  <si>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</si>
  <si>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</si>
  <si>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</si>
  <si>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</si>
  <si>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</si>
  <si>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</si>
  <si>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</si>
  <si>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</si>
  <si>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</si>
  <si>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</si>
  <si>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</si>
  <si>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</si>
  <si>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</si>
  <si>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</si>
  <si>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</si>
  <si>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</si>
  <si>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</si>
  <si>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</si>
  <si>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</si>
  <si>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</si>
  <si>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</si>
  <si>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</si>
  <si>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</si>
  <si>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</si>
  <si>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</si>
  <si>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</si>
  <si>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</si>
  <si>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</si>
  <si>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</si>
  <si>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</si>
  <si>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</si>
  <si>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</si>
  <si>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</si>
  <si>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</si>
  <si>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</si>
  <si>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</si>
  <si>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</si>
  <si>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</si>
  <si>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</si>
  <si>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</si>
  <si>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</si>
  <si>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</si>
  <si>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</si>
  <si>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</si>
  <si>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</si>
  <si>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</si>
  <si>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</si>
  <si>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</si>
  <si>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</si>
  <si>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</si>
  <si>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</si>
  <si>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</si>
  <si>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</si>
  <si>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</si>
  <si>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</si>
  <si>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</si>
  <si>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</si>
  <si>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</si>
  <si>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</si>
  <si>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</si>
  <si>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</si>
  <si>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</si>
  <si>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</si>
  <si>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</si>
  <si>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</si>
  <si>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</si>
  <si>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</si>
  <si>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</si>
  <si>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</si>
  <si>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</si>
  <si>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</si>
  <si>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</si>
  <si>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</si>
  <si>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</si>
  <si>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</si>
  <si>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</si>
  <si>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</si>
  <si>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</si>
  <si>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</si>
  <si>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</si>
  <si>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</si>
  <si>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</si>
  <si>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</si>
  <si>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</si>
  <si>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</si>
  <si>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</si>
  <si>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</si>
  <si>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</si>
  <si>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</si>
  <si>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</si>
  <si>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</si>
  <si>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</si>
  <si>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</si>
  <si>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</si>
  <si>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</si>
  <si>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</si>
  <si>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</si>
  <si>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</si>
  <si>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</si>
  <si>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</si>
  <si>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</si>
  <si>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</si>
  <si>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</si>
  <si>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</si>
  <si>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</si>
  <si>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</si>
  <si>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</si>
  <si>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</si>
  <si>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</si>
  <si>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</si>
  <si>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</si>
  <si>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</si>
  <si>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</si>
  <si>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</si>
  <si>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</si>
  <si>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</si>
  <si>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</si>
  <si>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</si>
  <si>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</si>
  <si>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</si>
  <si>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</si>
  <si>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</si>
  <si>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</si>
  <si>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</si>
  <si>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</si>
  <si>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</si>
  <si>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</si>
  <si>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</si>
  <si>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</si>
  <si>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</si>
  <si>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</si>
  <si>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</si>
  <si>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</si>
  <si>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</si>
  <si>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</si>
  <si>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</si>
  <si>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</si>
  <si>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</si>
  <si>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</si>
  <si>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</si>
  <si>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</si>
  <si>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</si>
  <si>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</si>
  <si>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</si>
  <si>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</si>
  <si>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</si>
  <si>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</si>
  <si>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</si>
  <si>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</si>
  <si>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</si>
  <si>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</si>
  <si>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</si>
  <si>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</si>
  <si>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</si>
  <si>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</si>
  <si>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</si>
  <si>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</si>
  <si>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</si>
  <si>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</si>
  <si>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</si>
  <si>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</si>
  <si>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</si>
  <si>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</si>
  <si>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</si>
  <si>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</si>
  <si>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</si>
  <si>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</si>
  <si>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</si>
  <si>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</si>
  <si>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</si>
  <si>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</si>
  <si>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</si>
  <si>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</si>
  <si>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</si>
  <si>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</si>
  <si>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</si>
  <si>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</si>
  <si>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</si>
  <si>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</si>
  <si>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</si>
  <si>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</si>
  <si>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</si>
  <si>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</si>
  <si>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</si>
  <si>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</si>
  <si>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</si>
  <si>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</si>
  <si>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</si>
  <si>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</si>
  <si>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</si>
  <si>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</si>
  <si>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</si>
  <si>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</si>
  <si>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</si>
  <si>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</si>
  <si>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</si>
  <si>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</si>
  <si>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</si>
  <si>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</si>
  <si>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</si>
  <si>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</si>
  <si>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</si>
  <si>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</si>
  <si>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</si>
  <si>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</si>
  <si>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</si>
  <si>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</si>
  <si>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</si>
  <si>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</si>
  <si>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</si>
  <si>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</si>
  <si>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</si>
  <si>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</si>
  <si>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</si>
  <si>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</si>
  <si>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</si>
  <si>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</si>
  <si>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</si>
  <si>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</si>
  <si>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</si>
  <si>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</si>
  <si>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</si>
  <si>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</si>
  <si>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</si>
  <si>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</si>
  <si>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</si>
  <si>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</si>
  <si>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</si>
  <si>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</si>
  <si>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</si>
  <si>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</si>
  <si>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</si>
  <si>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</si>
  <si>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</si>
  <si>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</si>
  <si>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</si>
  <si>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</si>
  <si>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</si>
  <si>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</si>
  <si>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</si>
  <si>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</si>
  <si>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</si>
  <si>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</si>
  <si>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</si>
  <si>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</si>
  <si>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</si>
  <si>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</si>
  <si>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</si>
  <si>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</si>
  <si>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</si>
  <si>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</si>
  <si>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</si>
  <si>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</si>
  <si>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</si>
  <si>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</si>
  <si>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</si>
  <si>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</si>
  <si>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</si>
  <si>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</si>
  <si>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</si>
  <si>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</si>
  <si>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</si>
  <si>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</si>
  <si>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</si>
  <si>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</si>
  <si>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</si>
  <si>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</si>
  <si>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</si>
  <si>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</si>
  <si>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</si>
  <si>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</si>
  <si>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</si>
  <si>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</si>
  <si>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</si>
  <si>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</si>
  <si>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</si>
  <si>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</si>
  <si>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</si>
  <si>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</si>
  <si>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</si>
  <si>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</si>
  <si>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</si>
  <si>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</si>
  <si>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</si>
  <si>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</si>
  <si>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</si>
  <si>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</si>
  <si>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</si>
  <si>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</si>
  <si>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</si>
  <si>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</si>
  <si>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</si>
  <si>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</si>
  <si>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</si>
  <si>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</si>
  <si>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</si>
  <si>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</si>
  <si>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</si>
  <si>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</si>
  <si>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</si>
  <si>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</si>
  <si>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</si>
  <si>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</si>
  <si>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</si>
  <si>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</si>
  <si>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</si>
  <si>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</si>
  <si>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</si>
  <si>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</si>
  <si>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</si>
  <si>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</si>
  <si>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</si>
  <si>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</si>
  <si>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</si>
  <si>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</si>
  <si>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</si>
  <si>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</si>
  <si>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</si>
  <si>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</si>
  <si>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</si>
  <si>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</si>
  <si>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</si>
  <si>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</si>
  <si>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</si>
  <si>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</si>
  <si>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</si>
  <si>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</si>
  <si>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</si>
  <si>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</si>
  <si>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</si>
  <si>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</si>
  <si>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</si>
  <si>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</si>
  <si>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</si>
  <si>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</si>
  <si>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</si>
  <si>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</si>
  <si>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</si>
  <si>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</si>
  <si>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</si>
  <si>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</si>
  <si>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</si>
  <si>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</si>
  <si>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</si>
  <si>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</si>
  <si>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</si>
  <si>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</si>
  <si>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</si>
  <si>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</si>
  <si>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</si>
  <si>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</si>
  <si>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</si>
  <si>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</si>
  <si>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</si>
  <si>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</si>
  <si>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</si>
  <si>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</si>
  <si>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</si>
  <si>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</si>
  <si>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</si>
  <si>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</si>
  <si>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</si>
  <si>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</si>
  <si>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</si>
  <si>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</si>
  <si>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</si>
  <si>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</si>
  <si>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</si>
  <si>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</si>
  <si>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</si>
  <si>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</si>
  <si>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</si>
  <si>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</si>
  <si>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</si>
  <si>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</si>
  <si>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</si>
  <si>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</si>
  <si>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</si>
  <si>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</si>
  <si>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</si>
  <si>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</si>
  <si>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</si>
  <si>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</si>
  <si>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</si>
  <si>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</si>
  <si>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</si>
  <si>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</si>
  <si>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</si>
  <si>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</si>
  <si>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</si>
  <si>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</si>
  <si>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</si>
  <si>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</si>
  <si>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</si>
  <si>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</si>
  <si>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</si>
  <si>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</si>
  <si>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</si>
  <si>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</si>
  <si>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</si>
  <si>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</si>
  <si>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</si>
  <si>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</si>
  <si>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</si>
  <si>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</si>
  <si>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</si>
  <si>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</si>
  <si>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</si>
  <si>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</si>
  <si>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</si>
  <si>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</si>
  <si>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</si>
  <si>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</si>
  <si>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</si>
  <si>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</si>
  <si>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</si>
  <si>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</si>
  <si>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</si>
  <si>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</si>
  <si>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</si>
  <si>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</si>
  <si>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</si>
  <si>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</si>
  <si>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</si>
  <si>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</si>
  <si>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</si>
  <si>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</si>
  <si>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</si>
  <si>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</si>
  <si>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</si>
  <si>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</si>
  <si>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</si>
  <si>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</si>
  <si>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</si>
  <si>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</si>
  <si>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</si>
  <si>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</si>
  <si>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</si>
  <si>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</si>
  <si>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</si>
  <si>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</si>
  <si>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</si>
  <si>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</si>
  <si>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</si>
  <si>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</si>
  <si>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</si>
  <si>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</si>
  <si>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</si>
  <si>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</si>
  <si>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</si>
  <si>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</si>
  <si>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</si>
  <si>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</si>
  <si>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</si>
  <si>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</si>
  <si>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</si>
  <si>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</si>
  <si>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</si>
  <si>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</si>
  <si>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</si>
  <si>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</si>
  <si>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</si>
  <si>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</si>
  <si>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</si>
  <si>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</si>
  <si>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</si>
  <si>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</si>
  <si>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</si>
  <si>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</si>
  <si>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</si>
  <si>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</si>
  <si>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</si>
  <si>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</si>
  <si>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</si>
  <si>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</si>
  <si>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</si>
  <si>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</si>
  <si>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</si>
  <si>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</si>
  <si>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</si>
  <si>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</si>
  <si>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</si>
  <si>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</si>
  <si>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</si>
  <si>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</si>
  <si>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</si>
  <si>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</si>
  <si>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</si>
  <si>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</si>
  <si>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</si>
  <si>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</si>
  <si>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</si>
  <si>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</si>
  <si>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</si>
  <si>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</si>
  <si>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</si>
  <si>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</si>
  <si>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</si>
  <si>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</si>
  <si>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</si>
  <si>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</si>
  <si>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</si>
  <si>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</si>
  <si>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</si>
  <si>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</si>
  <si>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</si>
  <si>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</si>
  <si>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</si>
  <si>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</si>
  <si>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</si>
  <si>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</si>
  <si>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</si>
  <si>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</si>
  <si>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</si>
  <si>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</si>
  <si>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</si>
  <si>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</si>
  <si>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</si>
  <si>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</si>
  <si>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</si>
  <si>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</si>
  <si>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</si>
  <si>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</si>
  <si>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</si>
  <si>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</si>
  <si>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</si>
  <si>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</si>
  <si>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</si>
  <si>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</si>
  <si>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</si>
  <si>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</si>
  <si>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</si>
  <si>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</si>
  <si>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</si>
  <si>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</si>
  <si>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</si>
  <si>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</si>
  <si>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</si>
  <si>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</si>
  <si>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</si>
  <si>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</si>
  <si>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</si>
  <si>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</si>
  <si>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</si>
  <si>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</si>
  <si>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</si>
  <si>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</si>
  <si>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</si>
  <si>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</si>
  <si>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</si>
  <si>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</si>
  <si>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</si>
  <si>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</si>
  <si>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</si>
  <si>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</si>
  <si>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</si>
  <si>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</si>
  <si>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</si>
  <si>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</si>
  <si>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</si>
  <si>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</si>
  <si>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</si>
  <si>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</si>
  <si>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</si>
  <si>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</si>
  <si>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</si>
  <si>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</si>
  <si>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</si>
  <si>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</si>
  <si>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</si>
  <si>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</si>
  <si>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</si>
  <si>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</si>
  <si>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</si>
  <si>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</si>
  <si>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</si>
  <si>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</si>
  <si>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</si>
  <si>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</si>
  <si>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</si>
  <si>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</si>
  <si>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</si>
  <si>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</si>
  <si>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</si>
  <si>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</si>
  <si>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</si>
  <si>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</si>
  <si>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</si>
  <si>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</si>
  <si>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</si>
  <si>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</si>
  <si>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</si>
  <si>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</si>
  <si>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</si>
  <si>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</si>
  <si>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</si>
  <si>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</si>
  <si>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</si>
  <si>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</si>
  <si>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</si>
  <si>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</si>
  <si>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</si>
  <si>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</si>
  <si>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</si>
  <si>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</si>
  <si>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</si>
  <si>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</si>
  <si>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</si>
  <si>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</si>
  <si>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</si>
  <si>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</si>
  <si>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</si>
  <si>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</si>
  <si>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</si>
  <si>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</si>
  <si>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</si>
  <si>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</si>
  <si>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</si>
  <si>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</si>
  <si>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</si>
  <si>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</si>
  <si>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</si>
  <si>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</si>
  <si>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</si>
  <si>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</si>
  <si>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</si>
  <si>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</si>
  <si>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</si>
  <si>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</si>
  <si>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</si>
  <si>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</si>
  <si>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</si>
  <si>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</si>
  <si>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</si>
  <si>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</si>
  <si>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</si>
  <si>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</si>
  <si>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</si>
  <si>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</si>
  <si>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</si>
  <si>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</si>
  <si>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</si>
  <si>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</si>
  <si>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</si>
  <si>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</si>
  <si>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</si>
  <si>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</si>
  <si>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</si>
  <si>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</si>
  <si>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</si>
  <si>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</si>
  <si>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</si>
  <si>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</si>
  <si>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</si>
  <si>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</si>
  <si>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</si>
  <si>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</si>
  <si>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</si>
  <si>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</si>
  <si>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</si>
  <si>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</si>
  <si>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</si>
  <si>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</si>
  <si>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</si>
  <si>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</si>
  <si>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</si>
  <si>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</si>
  <si>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</si>
  <si>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</si>
  <si>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</si>
  <si>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</si>
  <si>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</si>
  <si>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</si>
  <si>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</si>
  <si>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</si>
  <si>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</si>
  <si>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</si>
  <si>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</si>
  <si>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</si>
  <si>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</si>
  <si>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</si>
  <si>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</si>
  <si>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</si>
  <si>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</si>
  <si>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</si>
  <si>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</si>
  <si>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</si>
  <si>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</si>
  <si>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</si>
  <si>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</si>
  <si>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</si>
  <si>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</si>
  <si>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</si>
  <si>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</si>
  <si>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</si>
  <si>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</si>
  <si>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</si>
  <si>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</si>
  <si>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</si>
  <si>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</si>
  <si>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</si>
  <si>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</si>
  <si>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</si>
  <si>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</si>
  <si>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</si>
  <si>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</si>
  <si>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</si>
  <si>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</si>
  <si>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</si>
  <si>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</si>
  <si>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</si>
  <si>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</si>
  <si>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</si>
  <si>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</si>
  <si>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</si>
  <si>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</si>
  <si>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</si>
  <si>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</si>
  <si>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</si>
  <si>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</si>
  <si>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</si>
  <si>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</si>
  <si>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</si>
  <si>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</si>
  <si>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</si>
  <si>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</si>
  <si>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</si>
  <si>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</si>
  <si>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</si>
  <si>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</si>
  <si>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</si>
  <si>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</si>
  <si>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</si>
  <si>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</si>
  <si>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</si>
  <si>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</si>
  <si>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</si>
  <si>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</si>
  <si>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</si>
  <si>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</si>
  <si>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</si>
  <si>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</si>
  <si>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</si>
  <si>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</si>
  <si>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</si>
  <si>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</si>
  <si>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</si>
  <si>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</si>
  <si>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</si>
  <si>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</si>
  <si>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</si>
  <si>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</si>
  <si>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</si>
  <si>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</si>
  <si>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</si>
  <si>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</si>
  <si>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</si>
  <si>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</si>
  <si>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</si>
  <si>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</si>
  <si>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</si>
  <si>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</si>
  <si>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</si>
  <si>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</si>
  <si>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</si>
  <si>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</si>
  <si>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</si>
  <si>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</si>
  <si>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</si>
  <si>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</si>
  <si>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</si>
  <si>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</si>
  <si>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</si>
  <si>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</si>
  <si>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</si>
  <si>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</si>
  <si>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</si>
  <si>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</si>
  <si>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</si>
  <si>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</si>
  <si>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</si>
  <si>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</si>
  <si>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</si>
  <si>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</si>
  <si>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</si>
  <si>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</si>
  <si>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</si>
  <si>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</si>
  <si>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</si>
  <si>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</si>
  <si>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</si>
  <si>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</si>
  <si>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</si>
  <si>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</si>
  <si>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</si>
  <si>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</si>
  <si>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</si>
  <si>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</si>
  <si>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</si>
  <si>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</si>
  <si>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</si>
  <si>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</si>
  <si>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</si>
  <si>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</si>
  <si>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</si>
  <si>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</si>
  <si>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</si>
  <si>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</si>
  <si>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</si>
  <si>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</si>
  <si>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</si>
  <si>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</si>
  <si>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</si>
  <si>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</si>
  <si>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</si>
  <si>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</si>
  <si>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</si>
  <si>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</si>
  <si>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</si>
  <si>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</si>
  <si>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</si>
  <si>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</si>
  <si>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</si>
  <si>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</si>
  <si>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</si>
  <si>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</si>
  <si>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</si>
  <si>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</si>
  <si>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</si>
  <si>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</si>
  <si>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</si>
  <si>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</si>
  <si>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</si>
  <si>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</si>
  <si>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</si>
  <si>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</si>
  <si>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</si>
  <si>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</si>
  <si>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</si>
  <si>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</si>
  <si>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</si>
  <si>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</si>
  <si>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</si>
  <si>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</si>
  <si>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</si>
  <si>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</si>
  <si>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</si>
  <si>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</si>
  <si>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</si>
  <si>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</si>
  <si>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</si>
  <si>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</si>
  <si>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</si>
  <si>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</si>
  <si>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</si>
  <si>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</si>
  <si>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</si>
  <si>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</si>
  <si>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</si>
  <si>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</si>
  <si>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</si>
  <si>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</si>
  <si>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</si>
  <si>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</si>
  <si>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</si>
  <si>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</si>
  <si>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</si>
  <si>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</si>
  <si>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</si>
  <si>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</si>
  <si>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</si>
  <si>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</si>
  <si>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</si>
  <si>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</si>
  <si>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</si>
  <si>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</si>
  <si>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</si>
  <si>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</si>
  <si>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</si>
  <si>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</si>
  <si>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</si>
  <si>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</si>
  <si>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</si>
  <si>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</si>
  <si>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</si>
  <si>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</si>
  <si>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</si>
  <si>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</si>
  <si>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</si>
  <si>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</si>
  <si>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</si>
  <si>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</si>
  <si>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</si>
  <si>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</si>
  <si>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</si>
  <si>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</si>
  <si>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</si>
  <si>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</si>
  <si>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</si>
  <si>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</si>
  <si>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</si>
  <si>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</si>
  <si>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</si>
  <si>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</si>
  <si>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</si>
  <si>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</si>
  <si>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</si>
  <si>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</si>
  <si>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</si>
  <si>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</si>
  <si>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</si>
  <si>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</si>
  <si>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</si>
  <si>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</si>
  <si>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</si>
  <si>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</si>
  <si>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</si>
  <si>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</si>
  <si>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</si>
  <si>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</si>
  <si>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</si>
  <si>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</si>
  <si>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</si>
  <si>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</si>
  <si>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</si>
  <si>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</si>
  <si>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</si>
  <si>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</si>
  <si>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</si>
  <si>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</si>
  <si>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</si>
  <si>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</si>
  <si>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</si>
  <si>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</si>
  <si>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</si>
  <si>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</si>
  <si>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</si>
  <si>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</si>
  <si>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</si>
  <si>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</si>
  <si>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</si>
  <si>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</si>
  <si>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</si>
  <si>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</si>
  <si>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</si>
  <si>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</si>
  <si>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</si>
  <si>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</si>
  <si>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</si>
  <si>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</si>
  <si>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</si>
  <si>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</si>
  <si>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</si>
  <si>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</si>
  <si>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</si>
  <si>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</si>
  <si>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</si>
  <si>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</si>
  <si>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</si>
  <si>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</si>
  <si>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</si>
  <si>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</si>
  <si>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</si>
  <si>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</si>
  <si>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</si>
  <si>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</si>
  <si>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</si>
  <si>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</si>
  <si>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</si>
  <si>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</si>
  <si>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</si>
  <si>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</si>
  <si>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</si>
  <si>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</si>
  <si>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</si>
  <si>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</si>
  <si>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</si>
  <si>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</si>
  <si>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</si>
  <si>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</si>
  <si>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</si>
  <si>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</si>
  <si>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</si>
  <si>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</si>
  <si>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</si>
  <si>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</si>
  <si>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</si>
  <si>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</si>
  <si>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</si>
  <si>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</si>
  <si>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</si>
  <si>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</si>
  <si>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</si>
  <si>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</si>
  <si>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</si>
  <si>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</si>
  <si>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</si>
  <si>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</si>
  <si>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</si>
  <si>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</si>
  <si>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</si>
  <si>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</si>
  <si>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</si>
  <si>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</si>
  <si>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</si>
  <si>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</si>
  <si>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</si>
  <si>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</si>
  <si>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</si>
  <si>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</si>
  <si>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</si>
  <si>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</si>
  <si>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</si>
  <si>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</si>
  <si>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</si>
  <si>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</si>
  <si>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</si>
  <si>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</si>
  <si>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</si>
  <si>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</si>
  <si>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</si>
  <si>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</si>
  <si>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</si>
  <si>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</si>
  <si>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</si>
  <si>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</si>
  <si>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</si>
  <si>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</si>
  <si>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</si>
  <si>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</si>
  <si>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</si>
  <si>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</si>
  <si>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</si>
  <si>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</si>
  <si>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</si>
  <si>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</si>
  <si>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</si>
  <si>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</si>
  <si>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</si>
  <si>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</si>
  <si>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</si>
  <si>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</si>
  <si>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</si>
  <si>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</si>
  <si>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</si>
  <si>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</si>
  <si>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</si>
  <si>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</si>
  <si>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</si>
  <si>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</si>
  <si>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</si>
  <si>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</si>
  <si>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</si>
  <si>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</si>
  <si>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</si>
  <si>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</si>
  <si>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</si>
  <si>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</si>
  <si>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</si>
  <si>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</si>
  <si>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</si>
  <si>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</si>
  <si>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</si>
  <si>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</si>
  <si>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</si>
  <si>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</si>
  <si>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</si>
  <si>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</si>
  <si>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</si>
  <si>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</si>
  <si>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</si>
  <si>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</si>
  <si>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</si>
  <si>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</si>
  <si>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</si>
  <si>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</si>
  <si>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</si>
  <si>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</si>
  <si>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</si>
  <si>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</si>
  <si>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</si>
  <si>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</si>
  <si>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</si>
  <si>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</si>
  <si>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</si>
  <si>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</si>
  <si>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</si>
  <si>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</si>
  <si>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</si>
  <si>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</si>
  <si>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</si>
  <si>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</si>
  <si>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</si>
  <si>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</si>
  <si>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</si>
  <si>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</si>
  <si>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</si>
  <si>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</si>
  <si>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</si>
  <si>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</si>
  <si>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</si>
  <si>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</si>
  <si>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</si>
  <si>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</si>
  <si>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</si>
  <si>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</si>
  <si>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</si>
  <si>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</si>
  <si>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</si>
  <si>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</si>
  <si>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</si>
  <si>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</si>
  <si>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</si>
  <si>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</si>
  <si>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</si>
  <si>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</si>
  <si>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</si>
  <si>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</si>
  <si>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</si>
  <si>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</si>
  <si>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</si>
  <si>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</si>
  <si>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</si>
  <si>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</si>
  <si>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</si>
  <si>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</si>
  <si>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</si>
  <si>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</si>
  <si>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</si>
  <si>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</si>
  <si>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</si>
  <si>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</si>
  <si>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</si>
  <si>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</si>
  <si>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</si>
  <si>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</si>
  <si>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</si>
  <si>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</si>
  <si>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</si>
  <si>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</si>
  <si>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</si>
  <si>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</si>
  <si>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</si>
  <si>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</si>
  <si>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</si>
  <si>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</si>
  <si>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</si>
  <si>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</si>
  <si>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</si>
  <si>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</si>
  <si>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</si>
  <si>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</si>
  <si>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</si>
  <si>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</si>
  <si>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</si>
  <si>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</si>
  <si>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</si>
  <si>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</si>
  <si>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</si>
  <si>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</si>
  <si>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</si>
  <si>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</si>
  <si>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</si>
  <si>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</si>
  <si>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</si>
  <si>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</si>
  <si>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</si>
  <si>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</si>
  <si>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</si>
  <si>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</si>
  <si>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</si>
  <si>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</si>
  <si>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</si>
  <si>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</si>
  <si>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</si>
  <si>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</si>
  <si>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</si>
  <si>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</si>
  <si>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</si>
  <si>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</si>
  <si>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</si>
  <si>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</si>
  <si>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</si>
  <si>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</si>
  <si>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</si>
  <si>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</si>
  <si>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</si>
  <si>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</si>
  <si>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</si>
  <si>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</si>
  <si>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</si>
  <si>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</si>
  <si>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</si>
  <si>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</si>
  <si>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</si>
  <si>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</si>
  <si>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</si>
  <si>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</si>
  <si>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</si>
  <si>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</si>
  <si>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</si>
  <si>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</si>
  <si>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</si>
  <si>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</si>
  <si>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</si>
  <si>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</si>
  <si>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</si>
  <si>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</si>
  <si>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</si>
  <si>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</si>
  <si>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</si>
  <si>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</si>
  <si>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</si>
  <si>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</si>
  <si>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</si>
  <si>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</si>
  <si>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</si>
  <si>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</si>
  <si>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</si>
  <si>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</si>
  <si>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</si>
  <si>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</si>
  <si>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</si>
  <si>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</si>
  <si>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</si>
  <si>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</si>
  <si>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</si>
  <si>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</si>
  <si>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</si>
  <si>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</si>
  <si>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</si>
  <si>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</si>
  <si>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</si>
  <si>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</si>
  <si>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</si>
  <si>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</si>
  <si>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</si>
  <si>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</si>
  <si>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</si>
  <si>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</si>
  <si>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</si>
  <si>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</si>
  <si>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</si>
  <si>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</si>
  <si>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</si>
  <si>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</si>
  <si>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</si>
  <si>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</si>
  <si>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</si>
  <si>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</si>
  <si>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</si>
  <si>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</si>
  <si>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</si>
  <si>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</si>
  <si>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</si>
  <si>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</si>
  <si>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</si>
  <si>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</si>
  <si>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</si>
  <si>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</si>
  <si>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</si>
  <si>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</si>
  <si>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</si>
  <si>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</si>
  <si>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</si>
  <si>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</si>
  <si>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</si>
  <si>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</si>
  <si>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</si>
  <si>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</si>
  <si>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</si>
  <si>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</si>
  <si>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</si>
  <si>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</si>
  <si>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</si>
  <si>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</si>
  <si>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</si>
  <si>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</si>
  <si>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</si>
  <si>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</si>
  <si>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</si>
  <si>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</si>
  <si>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</si>
  <si>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</si>
  <si>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</si>
  <si>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</si>
  <si>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</si>
  <si>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</si>
  <si>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</si>
  <si>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</si>
  <si>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</si>
  <si>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</si>
  <si>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</si>
  <si>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</si>
  <si>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</si>
  <si>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</si>
  <si>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</si>
  <si>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</si>
  <si>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</si>
  <si>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</si>
  <si>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</si>
  <si>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</si>
  <si>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</si>
  <si>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</si>
  <si>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</si>
  <si>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</si>
  <si>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</si>
  <si>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</si>
  <si>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</si>
  <si>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</si>
  <si>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</si>
  <si>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</si>
  <si>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</si>
  <si>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</si>
  <si>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</si>
  <si>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</si>
  <si>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</si>
  <si>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</si>
  <si>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</si>
  <si>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</si>
  <si>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</si>
  <si>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</si>
  <si>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</si>
  <si>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</si>
  <si>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</si>
  <si>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</si>
  <si>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</si>
  <si>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</si>
  <si>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</si>
  <si>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</si>
  <si>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</si>
  <si>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</si>
  <si>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</si>
  <si>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</si>
  <si>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</si>
  <si>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</si>
  <si>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</si>
  <si>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</si>
  <si>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</si>
  <si>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</si>
  <si>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</si>
  <si>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</si>
  <si>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</si>
  <si>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</si>
  <si>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</si>
  <si>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</si>
  <si>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</si>
  <si>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</si>
  <si>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</si>
  <si>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</si>
  <si>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</si>
  <si>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</si>
  <si>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</si>
  <si>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</si>
  <si>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</si>
  <si>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</si>
  <si>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</si>
  <si>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</si>
  <si>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</si>
  <si>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</si>
  <si>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</si>
  <si>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</si>
  <si>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</si>
  <si>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</si>
  <si>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</si>
  <si>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</si>
  <si>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</si>
  <si>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</si>
  <si>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</si>
  <si>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</si>
  <si>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</si>
  <si>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</si>
  <si>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</si>
  <si>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</si>
  <si>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</si>
  <si>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</si>
  <si>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</si>
  <si>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</si>
  <si>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</si>
  <si>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</si>
  <si>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</si>
  <si>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</si>
  <si>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</si>
  <si>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</si>
  <si>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</si>
  <si>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</si>
  <si>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</si>
  <si>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</si>
  <si>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</si>
  <si>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</si>
  <si>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</si>
  <si>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</si>
  <si>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</si>
  <si>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</si>
  <si>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</si>
  <si>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</si>
  <si>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</si>
  <si>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</si>
  <si>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</si>
  <si>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</si>
  <si>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</si>
  <si>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</si>
  <si>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</si>
  <si>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</si>
  <si>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</si>
  <si>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</si>
  <si>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</si>
  <si>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</si>
  <si>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</si>
  <si>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</si>
  <si>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</si>
  <si>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</si>
  <si>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</si>
  <si>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</si>
  <si>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</si>
  <si>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</si>
  <si>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</si>
  <si>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</si>
  <si>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</si>
  <si>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</si>
  <si>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</si>
  <si>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</si>
  <si>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</si>
  <si>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</si>
  <si>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</si>
  <si>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</si>
  <si>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</si>
  <si>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</si>
  <si>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</si>
  <si>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</si>
  <si>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</si>
  <si>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</si>
  <si>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</si>
  <si>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</si>
  <si>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</si>
  <si>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</si>
  <si>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</si>
  <si>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</si>
  <si>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</si>
  <si>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</si>
  <si>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</si>
  <si>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</si>
  <si>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</si>
  <si>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</si>
  <si>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</si>
  <si>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</si>
  <si>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</si>
  <si>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</si>
  <si>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</si>
  <si>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</si>
  <si>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</si>
  <si>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</si>
  <si>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</si>
  <si>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</si>
  <si>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</si>
  <si>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</si>
  <si>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</si>
  <si>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</si>
  <si>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</si>
  <si>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</si>
  <si>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</si>
  <si>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</si>
  <si>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</si>
  <si>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</si>
  <si>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</si>
  <si>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</si>
  <si>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</si>
  <si>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</si>
  <si>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</si>
  <si>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</si>
  <si>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</si>
  <si>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</si>
  <si>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</si>
  <si>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</si>
  <si>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</si>
  <si>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</si>
  <si>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</si>
  <si>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</si>
  <si>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</si>
  <si>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</si>
  <si>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</si>
  <si>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</si>
  <si>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</si>
  <si>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</si>
  <si>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</si>
  <si>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</si>
  <si>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</si>
  <si>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</si>
  <si>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</si>
  <si>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</si>
  <si>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</si>
  <si>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</si>
  <si>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</si>
  <si>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</si>
  <si>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</si>
  <si>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</si>
  <si>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</si>
  <si>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</si>
  <si>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</si>
  <si>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</si>
  <si>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</si>
  <si>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</si>
  <si>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</si>
  <si>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</si>
  <si>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</si>
  <si>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</si>
  <si>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</si>
  <si>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</si>
  <si>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</si>
  <si>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</si>
  <si>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</si>
  <si>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</si>
  <si>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</si>
  <si>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</si>
  <si>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</si>
  <si>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</si>
  <si>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</si>
  <si>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</si>
  <si>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</si>
  <si>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</si>
  <si>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</si>
  <si>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</si>
  <si>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</si>
  <si>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</si>
  <si>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</si>
  <si>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</si>
  <si>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</si>
  <si>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</si>
  <si>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</si>
  <si>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</si>
  <si>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</si>
  <si>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</si>
  <si>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</si>
  <si>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</si>
  <si>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</si>
  <si>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</si>
  <si>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</si>
  <si>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</si>
  <si>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</si>
  <si>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</si>
  <si>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</si>
  <si>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</si>
  <si>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</si>
  <si>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</si>
  <si>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</si>
  <si>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</si>
  <si>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</si>
  <si>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</si>
  <si>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</si>
  <si>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</si>
  <si>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</si>
  <si>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</si>
  <si>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</si>
  <si>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</si>
  <si>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</si>
  <si>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</si>
  <si>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</si>
  <si>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</si>
  <si>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</si>
  <si>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</si>
  <si>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</si>
  <si>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</si>
  <si>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</si>
  <si>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</si>
  <si>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</si>
  <si>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</si>
  <si>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</si>
  <si>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</si>
  <si>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</si>
  <si>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</si>
  <si>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</si>
  <si>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</si>
  <si>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</si>
  <si>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</si>
  <si>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</si>
  <si>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</si>
  <si>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</si>
  <si>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</si>
  <si>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</si>
  <si>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</si>
  <si>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</si>
  <si>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</si>
  <si>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</si>
  <si>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</si>
  <si>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</si>
  <si>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</si>
  <si>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</si>
  <si>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</si>
  <si>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</si>
  <si>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</si>
  <si>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</si>
  <si>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</si>
  <si>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</si>
  <si>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</si>
  <si>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</si>
  <si>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</si>
  <si>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</si>
  <si>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</si>
  <si>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</si>
  <si>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</si>
  <si>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</si>
  <si>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</si>
  <si>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</si>
  <si>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</si>
  <si>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</si>
  <si>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</si>
  <si>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</si>
  <si>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</si>
  <si>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</si>
  <si>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</si>
  <si>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</si>
  <si>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</si>
  <si>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</si>
  <si>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</si>
  <si>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</si>
  <si>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</si>
  <si>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</si>
  <si>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</si>
  <si>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</si>
  <si>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</si>
  <si>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</si>
  <si>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</si>
  <si>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</si>
  <si>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</si>
  <si>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</si>
  <si>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</si>
  <si>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</si>
  <si>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</si>
  <si>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</si>
  <si>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</si>
  <si>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</si>
  <si>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</si>
  <si>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</si>
  <si>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</si>
  <si>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</si>
  <si>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</si>
  <si>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</si>
  <si>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</si>
  <si>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</si>
  <si>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</si>
  <si>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</si>
  <si>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</si>
  <si>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</si>
  <si>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</si>
  <si>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</si>
  <si>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</si>
  <si>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</si>
  <si>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</si>
  <si>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</si>
  <si>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</si>
  <si>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</si>
  <si>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</si>
  <si>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</si>
  <si>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</si>
  <si>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</si>
  <si>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</si>
  <si>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</si>
  <si>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</si>
  <si>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</si>
  <si>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</si>
  <si>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</si>
  <si>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</si>
  <si>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</si>
  <si>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</si>
  <si>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</si>
  <si>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</si>
  <si>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</si>
  <si>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</si>
  <si>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</si>
  <si>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</si>
  <si>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</si>
  <si>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</si>
  <si>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</si>
  <si>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</si>
  <si>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</si>
  <si>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</si>
  <si>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</si>
  <si>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</si>
  <si>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</si>
  <si>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</si>
  <si>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</si>
  <si>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</si>
  <si>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</si>
  <si>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</si>
  <si>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</si>
  <si>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</si>
  <si>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</si>
  <si>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</si>
  <si>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</si>
  <si>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</si>
  <si>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</si>
  <si>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</si>
  <si>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</si>
  <si>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</si>
  <si>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</si>
  <si>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</si>
  <si>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</si>
  <si>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</si>
  <si>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</si>
  <si>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</si>
  <si>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</si>
  <si>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</si>
  <si>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</si>
  <si>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</si>
  <si>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</si>
  <si>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</si>
  <si>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</si>
  <si>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</si>
  <si>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</si>
  <si>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</si>
  <si>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</si>
  <si>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</si>
  <si>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</si>
  <si>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</si>
  <si>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</si>
  <si>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</si>
  <si>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</si>
  <si>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</si>
  <si>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</si>
  <si>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</si>
  <si>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</si>
  <si>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</si>
  <si>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</si>
  <si>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</si>
  <si>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</si>
  <si>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</si>
  <si>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</si>
  <si>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</si>
  <si>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</si>
  <si>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</si>
  <si>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</si>
  <si>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</si>
  <si>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</si>
  <si>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</si>
  <si>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</si>
  <si>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</si>
  <si>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</si>
  <si>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</si>
  <si>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</si>
  <si>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</si>
  <si>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</si>
  <si>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</si>
  <si>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</si>
  <si>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</si>
  <si>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</si>
  <si>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</si>
  <si>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</si>
  <si>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</si>
  <si>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</si>
  <si>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</si>
  <si>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</si>
  <si>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</si>
  <si>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</si>
  <si>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</si>
  <si>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</si>
  <si>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</si>
  <si>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</si>
  <si>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</si>
  <si>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</si>
  <si>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</si>
  <si>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</si>
  <si>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</si>
  <si>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</si>
  <si>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</si>
  <si>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</si>
  <si>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</si>
  <si>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</si>
  <si>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</si>
  <si>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</si>
  <si>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</si>
  <si>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</si>
  <si>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</si>
  <si>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</si>
  <si>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</si>
  <si>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</si>
  <si>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</si>
  <si>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</si>
  <si>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</si>
  <si>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</si>
  <si>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</si>
  <si>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</si>
  <si>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</si>
  <si>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</si>
  <si>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</si>
  <si>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</si>
  <si>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</si>
  <si>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</si>
  <si>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</si>
  <si>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</si>
  <si>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</si>
  <si>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</si>
  <si>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</si>
  <si>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</si>
  <si>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</si>
  <si>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</si>
  <si>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</si>
  <si>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</si>
  <si>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</si>
  <si>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</si>
  <si>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</si>
  <si>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</si>
  <si>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</si>
  <si>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</si>
  <si>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</si>
  <si>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</si>
  <si>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</si>
  <si>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</si>
  <si>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</si>
  <si>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</si>
  <si>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</si>
  <si>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</si>
  <si>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</si>
  <si>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</si>
  <si>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</si>
  <si>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</si>
  <si>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</si>
  <si>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</si>
  <si>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</si>
  <si>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</si>
  <si>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</si>
  <si>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</si>
  <si>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</si>
  <si>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</si>
  <si>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</si>
  <si>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</si>
  <si>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</si>
  <si>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</si>
  <si>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</si>
  <si>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</si>
  <si>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</si>
  <si>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</si>
  <si>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</si>
  <si>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</si>
  <si>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</si>
  <si>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</si>
  <si>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</si>
  <si>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</si>
  <si>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</si>
  <si>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</si>
  <si>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</si>
  <si>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</si>
  <si>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</si>
  <si>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</si>
  <si>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</si>
  <si>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</si>
  <si>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</si>
  <si>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</si>
  <si>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</si>
  <si>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</si>
  <si>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</si>
  <si>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</si>
  <si>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</si>
  <si>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</si>
  <si>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</si>
  <si>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</si>
  <si>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</si>
  <si>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</si>
  <si>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</si>
  <si>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</si>
  <si>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</si>
  <si>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</si>
  <si>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</si>
  <si>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</si>
  <si>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</si>
  <si>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</si>
  <si>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</si>
  <si>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</si>
  <si>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</si>
  <si>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</si>
  <si>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</si>
  <si>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</si>
  <si>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</si>
  <si>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</si>
  <si>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</si>
  <si>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</si>
  <si>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</si>
  <si>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</si>
  <si>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</si>
  <si>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</si>
  <si>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</si>
  <si>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</si>
  <si>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</si>
  <si>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</si>
  <si>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</si>
  <si>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</si>
  <si>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</si>
  <si>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</si>
  <si>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</si>
  <si>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</si>
  <si>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</si>
  <si>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</si>
  <si>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</si>
  <si>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</si>
  <si>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</si>
  <si>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</si>
  <si>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</si>
  <si>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</si>
  <si>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</si>
  <si>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</si>
  <si>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</si>
  <si>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</si>
  <si>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</si>
  <si>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</si>
  <si>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</si>
  <si>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</si>
  <si>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</si>
  <si>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</si>
  <si>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</si>
  <si>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</si>
  <si>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</si>
  <si>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</si>
  <si>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</si>
  <si>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</si>
  <si>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</si>
  <si>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</si>
  <si>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</si>
  <si>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</si>
  <si>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</si>
  <si>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</si>
  <si>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</si>
  <si>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</si>
  <si>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</si>
  <si>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</si>
  <si>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</si>
  <si>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</si>
  <si>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</si>
  <si>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</si>
  <si>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</si>
  <si>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</si>
  <si>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</si>
  <si>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</si>
  <si>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</si>
  <si>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</si>
  <si>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</si>
  <si>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</si>
  <si>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</si>
  <si>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</si>
  <si>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</si>
  <si>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</si>
  <si>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</si>
  <si>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</si>
  <si>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</si>
  <si>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</si>
  <si>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</si>
  <si>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</si>
  <si>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</si>
  <si>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</si>
  <si>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</si>
  <si>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</si>
  <si>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</si>
  <si>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</si>
  <si>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</si>
  <si>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</si>
  <si>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</si>
  <si>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</si>
  <si>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</si>
  <si>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</si>
  <si>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</si>
  <si>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</si>
  <si>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</si>
  <si>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</si>
  <si>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</si>
  <si>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</si>
  <si>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</si>
  <si>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</si>
  <si>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</si>
  <si>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</si>
  <si>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</si>
  <si>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</si>
  <si>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</si>
  <si>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</si>
  <si>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</si>
  <si>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</si>
  <si>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</si>
  <si>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</si>
  <si>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</si>
  <si>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</si>
  <si>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</si>
  <si>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</si>
  <si>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</si>
  <si>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</si>
  <si>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</si>
  <si>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</si>
  <si>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</si>
  <si>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</si>
  <si>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</si>
  <si>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</si>
  <si>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</si>
  <si>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</si>
  <si>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</si>
  <si>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</si>
  <si>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</si>
  <si>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</si>
  <si>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</si>
  <si>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</si>
  <si>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</si>
  <si>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</si>
  <si>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</si>
  <si>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</si>
  <si>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</si>
  <si>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</si>
  <si>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</si>
  <si>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</si>
  <si>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</si>
  <si>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</si>
  <si>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</si>
  <si>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</si>
  <si>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</si>
  <si>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</si>
  <si>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</si>
  <si>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</si>
  <si>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</si>
  <si>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</si>
  <si>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</si>
  <si>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</si>
  <si>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</si>
  <si>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</si>
  <si>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</si>
  <si>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</si>
  <si>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</si>
  <si>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</si>
  <si>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</si>
  <si>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</si>
  <si>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</si>
  <si>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</si>
  <si>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</si>
  <si>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</si>
  <si>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</si>
  <si>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</si>
  <si>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</si>
  <si>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</si>
  <si>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</si>
  <si>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</si>
  <si>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</si>
  <si>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</si>
  <si>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</si>
  <si>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</si>
  <si>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</si>
  <si>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</si>
  <si>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</si>
  <si>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</si>
  <si>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</si>
  <si>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</si>
  <si>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</si>
  <si>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</si>
  <si>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</si>
  <si>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</si>
  <si>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</si>
  <si>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</si>
  <si>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</si>
  <si>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</si>
  <si>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</si>
  <si>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</si>
  <si>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</si>
  <si>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</si>
  <si>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</si>
  <si>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</si>
  <si>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</si>
  <si>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</si>
  <si>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</si>
  <si>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</si>
  <si>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</si>
  <si>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</si>
  <si>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</si>
  <si>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</si>
  <si>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</si>
  <si>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</si>
  <si>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</si>
  <si>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</si>
  <si>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</si>
  <si>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</si>
  <si>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</si>
  <si>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</si>
  <si>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</si>
  <si>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</si>
  <si>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</si>
  <si>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</si>
  <si>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</si>
  <si>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</si>
  <si>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</si>
  <si>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</si>
  <si>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</si>
  <si>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</si>
  <si>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</si>
  <si>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</si>
  <si>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</si>
  <si>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</si>
  <si>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</si>
  <si>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</si>
  <si>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</si>
  <si>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</si>
  <si>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</si>
  <si>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</si>
  <si>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</si>
  <si>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</si>
  <si>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</si>
  <si>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</si>
  <si>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</si>
  <si>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</si>
  <si>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</si>
  <si>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</si>
  <si>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</si>
  <si>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</si>
  <si>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</si>
  <si>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</si>
  <si>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</si>
  <si>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</si>
  <si>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</si>
  <si>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</si>
  <si>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</si>
  <si>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</si>
  <si>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</si>
  <si>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</si>
  <si>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</si>
  <si>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</si>
  <si>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</si>
  <si>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</si>
  <si>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</si>
  <si>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</si>
  <si>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</si>
  <si>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</si>
  <si>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</si>
  <si>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</si>
  <si>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</si>
  <si>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</si>
  <si>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</si>
  <si>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</si>
  <si>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</si>
  <si>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</si>
  <si>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</si>
  <si>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</si>
  <si>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</si>
  <si>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</si>
  <si>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</si>
  <si>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</si>
  <si>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</si>
  <si>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</si>
  <si>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</si>
  <si>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</si>
  <si>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</si>
  <si>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</si>
  <si>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</si>
  <si>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</si>
  <si>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</si>
  <si>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</si>
  <si>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</si>
  <si>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</si>
  <si>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</si>
  <si>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</si>
  <si>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</si>
  <si>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</si>
  <si>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</si>
  <si>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</si>
  <si>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</si>
  <si>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</si>
  <si>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</si>
  <si>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</si>
  <si>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</si>
  <si>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</si>
  <si>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</si>
  <si>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</si>
  <si>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</si>
  <si>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</si>
  <si>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</si>
  <si>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</si>
  <si>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</si>
  <si>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</si>
  <si>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</si>
  <si>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</si>
  <si>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</si>
  <si>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</si>
  <si>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</si>
  <si>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</si>
  <si>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</si>
  <si>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</si>
  <si>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</si>
  <si>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</si>
  <si>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</si>
  <si>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</si>
  <si>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</si>
  <si>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</si>
  <si>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</si>
  <si>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</si>
  <si>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</si>
  <si>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</si>
  <si>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</si>
  <si>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</si>
  <si>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</si>
  <si>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</si>
  <si>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</si>
  <si>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</si>
  <si>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</si>
  <si>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</si>
  <si>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</si>
  <si>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</si>
  <si>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</si>
  <si>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</si>
  <si>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</si>
  <si>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</si>
  <si>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</si>
  <si>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</si>
  <si>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</si>
  <si>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</si>
  <si>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</si>
  <si>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</si>
  <si>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</si>
  <si>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</si>
  <si>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</si>
  <si>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</si>
  <si>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</si>
  <si>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</si>
  <si>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</si>
  <si>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</si>
  <si>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</si>
  <si>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</si>
  <si>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</si>
  <si>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</si>
  <si>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</si>
  <si>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</si>
  <si>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</si>
  <si>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</si>
  <si>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</si>
  <si>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</si>
  <si>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</si>
  <si>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</si>
  <si>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</si>
  <si>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</si>
  <si>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</si>
  <si>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</si>
  <si>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</si>
  <si>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</si>
  <si>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</si>
  <si>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</si>
  <si>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</si>
  <si>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</si>
  <si>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</si>
  <si>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</si>
  <si>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</si>
  <si>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</si>
  <si>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</si>
  <si>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</si>
  <si>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</si>
  <si>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</si>
  <si>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</si>
  <si>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</si>
  <si>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</si>
  <si>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</si>
  <si>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</si>
  <si>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</si>
  <si>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</si>
  <si>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</si>
  <si>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</si>
  <si>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</si>
  <si>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</si>
  <si>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</si>
  <si>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</si>
  <si>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</si>
  <si>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</si>
  <si>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</si>
  <si>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</si>
  <si>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</si>
  <si>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</si>
  <si>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</si>
  <si>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</si>
  <si>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</si>
  <si>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</si>
  <si>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</si>
  <si>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</si>
  <si>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</si>
  <si>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</si>
  <si>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</si>
  <si>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</si>
  <si>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</si>
  <si>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</si>
  <si>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</si>
  <si>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</si>
  <si>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</si>
  <si>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</si>
  <si>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</si>
  <si>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</si>
  <si>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</si>
  <si>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</si>
  <si>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</si>
  <si>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</si>
  <si>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</si>
  <si>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</si>
  <si>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</si>
  <si>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</si>
  <si>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</si>
  <si>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</si>
  <si>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</si>
  <si>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</si>
  <si>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</si>
  <si>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</si>
  <si>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</si>
  <si>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</si>
  <si>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</si>
  <si>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</si>
  <si>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</si>
  <si>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</si>
  <si>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</si>
  <si>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</si>
  <si>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</si>
  <si>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</si>
  <si>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</si>
  <si>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</si>
  <si>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</si>
  <si>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</si>
  <si>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</si>
  <si>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</si>
  <si>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</si>
  <si>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</si>
  <si>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</si>
  <si>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</si>
  <si>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</si>
  <si>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</si>
  <si>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</si>
  <si>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</si>
  <si>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</si>
  <si>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</si>
  <si>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</si>
  <si>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</si>
  <si>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</si>
  <si>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</si>
  <si>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</si>
  <si>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</si>
  <si>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</si>
  <si>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</si>
  <si>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</si>
  <si>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</si>
  <si>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</si>
  <si>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</si>
  <si>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</si>
  <si>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</si>
  <si>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</si>
  <si>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</si>
  <si>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</si>
  <si>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</si>
  <si>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</si>
  <si>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</si>
  <si>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</si>
  <si>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</si>
  <si>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</si>
  <si>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</si>
  <si>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</si>
  <si>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</si>
  <si>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</si>
  <si>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</si>
  <si>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</si>
  <si>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</si>
  <si>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</si>
  <si>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</si>
  <si>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</si>
  <si>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</si>
  <si>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</si>
  <si>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</si>
  <si>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</si>
  <si>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</si>
  <si>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</si>
  <si>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</si>
  <si>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</si>
  <si>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</si>
  <si>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</si>
  <si>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</si>
  <si>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</si>
  <si>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</si>
  <si>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</si>
  <si>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</si>
  <si>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</si>
  <si>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</si>
  <si>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</si>
  <si>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</si>
  <si>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</si>
  <si>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</si>
  <si>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</si>
  <si>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</si>
  <si>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</si>
  <si>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</si>
  <si>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</si>
  <si>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</si>
  <si>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</si>
  <si>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</si>
  <si>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</si>
  <si>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</si>
  <si>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</si>
  <si>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</si>
  <si>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</si>
  <si>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</si>
  <si>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</si>
  <si>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</si>
  <si>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</si>
  <si>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</si>
  <si>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</si>
  <si>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</si>
  <si>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</si>
  <si>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</si>
  <si>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</si>
  <si>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</si>
  <si>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</si>
  <si>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</si>
  <si>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</si>
  <si>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</si>
  <si>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</si>
  <si>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</si>
  <si>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</si>
  <si>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</si>
  <si>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</si>
  <si>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</si>
  <si>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</si>
  <si>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</si>
  <si>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</si>
  <si>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</si>
  <si>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</si>
  <si>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</si>
  <si>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</si>
  <si>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</si>
  <si>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</si>
  <si>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</si>
  <si>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</si>
  <si>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</si>
  <si>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</si>
  <si>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</si>
  <si>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</si>
  <si>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</si>
  <si>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</si>
  <si>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</si>
  <si>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</si>
  <si>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</si>
  <si>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</si>
  <si>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</si>
  <si>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</si>
  <si>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</si>
  <si>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</si>
  <si>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</si>
  <si>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</si>
  <si>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</si>
  <si>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</si>
  <si>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</si>
  <si>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</si>
  <si>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</si>
  <si>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</si>
  <si>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</si>
  <si>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</si>
  <si>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</si>
  <si>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</si>
  <si>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</si>
  <si>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</si>
  <si>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</si>
  <si>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</si>
  <si>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</si>
  <si>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</si>
  <si>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</si>
  <si>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</si>
  <si>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</si>
  <si>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</si>
  <si>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</si>
  <si>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</si>
  <si>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</si>
  <si>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</si>
  <si>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</si>
  <si>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</si>
  <si>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</si>
  <si>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</si>
  <si>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</si>
  <si>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</si>
  <si>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</si>
  <si>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</si>
  <si>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</si>
  <si>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</si>
  <si>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</si>
  <si>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</si>
  <si>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</si>
  <si>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</si>
  <si>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</si>
  <si>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</si>
  <si>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</si>
  <si>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</si>
  <si>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</si>
  <si>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</si>
  <si>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</si>
  <si>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</si>
  <si>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</si>
  <si>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</si>
  <si>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</si>
  <si>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</si>
  <si>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</si>
  <si>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</si>
  <si>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</si>
  <si>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</si>
  <si>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</si>
  <si>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</si>
  <si>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</si>
  <si>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</si>
  <si>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</si>
  <si>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</si>
  <si>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</si>
  <si>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</si>
  <si>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</si>
  <si>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</si>
  <si>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</si>
  <si>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</si>
  <si>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</si>
  <si>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</si>
  <si>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</si>
  <si>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</si>
  <si>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</si>
  <si>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</si>
  <si>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</si>
  <si>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</si>
  <si>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</si>
  <si>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</si>
  <si>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</si>
  <si>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</si>
  <si>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</si>
  <si>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</si>
  <si>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</si>
  <si>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</si>
  <si>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</si>
  <si>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</si>
  <si>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</si>
  <si>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</si>
  <si>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</si>
  <si>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</si>
  <si>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</si>
  <si>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</si>
  <si>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</si>
  <si>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</si>
  <si>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</si>
  <si>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</si>
  <si>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</si>
  <si>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</si>
  <si>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</si>
  <si>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</si>
  <si>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</si>
  <si>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</si>
  <si>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</si>
  <si>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</si>
  <si>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</si>
  <si>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</si>
  <si>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</si>
  <si>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</si>
  <si>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</si>
  <si>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</si>
  <si>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</si>
  <si>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</si>
  <si>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</si>
  <si>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</si>
  <si>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</si>
  <si>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</si>
  <si>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</si>
  <si>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</si>
  <si>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</si>
  <si>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</si>
  <si>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</si>
  <si>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</si>
  <si>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</si>
  <si>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</si>
  <si>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</si>
  <si>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</si>
  <si>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</si>
  <si>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</si>
  <si>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</si>
  <si>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</si>
  <si>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</si>
  <si>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</si>
  <si>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</si>
  <si>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</si>
  <si>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</si>
  <si>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</si>
  <si>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</si>
  <si>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</si>
  <si>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</si>
  <si>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</si>
  <si>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</si>
  <si>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</si>
  <si>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</si>
  <si>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</si>
  <si>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</si>
  <si>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</si>
  <si>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</si>
  <si>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</si>
  <si>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</si>
  <si>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</si>
  <si>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</si>
  <si>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</si>
  <si>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</si>
  <si>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</si>
  <si>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</si>
  <si>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</si>
  <si>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</si>
  <si>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</si>
  <si>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</si>
  <si>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</si>
  <si>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</si>
  <si>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</si>
  <si>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</si>
  <si>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</si>
  <si>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</si>
  <si>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</si>
  <si>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</si>
  <si>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</si>
  <si>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</si>
  <si>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</si>
  <si>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</si>
  <si>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</si>
  <si>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</si>
  <si>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</si>
  <si>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</si>
  <si>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</si>
  <si>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</si>
  <si>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</si>
  <si>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</si>
  <si>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</si>
  <si>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</si>
  <si>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</si>
  <si>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</si>
  <si>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</si>
  <si>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</si>
  <si>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</si>
  <si>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</si>
  <si>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</si>
  <si>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</si>
  <si>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</si>
  <si>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</si>
  <si>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</si>
  <si>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</si>
  <si>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</si>
  <si>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</si>
  <si>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</si>
  <si>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</si>
  <si>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</si>
  <si>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</si>
  <si>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</si>
  <si>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</si>
  <si>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</si>
  <si>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</si>
  <si>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</si>
  <si>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</si>
  <si>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</si>
  <si>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</si>
  <si>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</si>
  <si>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</si>
  <si>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</si>
  <si>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</si>
  <si>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</si>
  <si>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</si>
  <si>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</si>
  <si>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</si>
  <si>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</si>
  <si>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</si>
  <si>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</si>
  <si>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</si>
  <si>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</si>
  <si>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</si>
  <si>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</si>
  <si>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</si>
  <si>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</si>
  <si>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</si>
  <si>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</si>
  <si>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</si>
  <si>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</si>
  <si>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</si>
  <si>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</si>
  <si>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</si>
  <si>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</si>
  <si>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</si>
  <si>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</si>
  <si>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</si>
  <si>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</si>
  <si>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</si>
  <si>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</si>
  <si>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</si>
  <si>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</si>
  <si>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</si>
  <si>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</si>
  <si>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</si>
  <si>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</si>
  <si>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</si>
  <si>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</si>
  <si>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</si>
  <si>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</si>
  <si>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</si>
  <si>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</si>
  <si>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</si>
  <si>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</si>
  <si>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</si>
  <si>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</si>
  <si>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</si>
  <si>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</si>
  <si>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</si>
  <si>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</si>
  <si>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</si>
  <si>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</si>
  <si>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</si>
  <si>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</si>
  <si>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</si>
  <si>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</si>
  <si>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</si>
  <si>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</si>
  <si>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</si>
  <si>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</si>
  <si>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</si>
  <si>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</si>
  <si>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</si>
  <si>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</si>
  <si>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</si>
  <si>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</si>
  <si>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</si>
  <si>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</si>
  <si>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</si>
  <si>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</si>
  <si>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</si>
  <si>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</si>
  <si>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</si>
  <si>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</si>
  <si>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</si>
  <si>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</si>
  <si>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</si>
  <si>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</si>
  <si>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</si>
  <si>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</si>
  <si>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</si>
  <si>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</si>
  <si>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</si>
  <si>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</si>
  <si>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</si>
  <si>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</si>
  <si>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</si>
  <si>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</si>
  <si>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</si>
  <si>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</si>
  <si>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</si>
  <si>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</si>
  <si>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</si>
  <si>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</si>
  <si>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</si>
  <si>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</si>
  <si>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</si>
  <si>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</si>
  <si>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</si>
  <si>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</si>
  <si>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</si>
  <si>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</si>
  <si>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</si>
  <si>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</si>
  <si>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</si>
  <si>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</si>
  <si>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</si>
  <si>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</si>
  <si>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</si>
  <si>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</si>
  <si>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</si>
  <si>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</si>
  <si>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</si>
  <si>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</si>
  <si>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</si>
  <si>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</si>
  <si>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</si>
  <si>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</si>
  <si>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</si>
  <si>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</si>
  <si>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</si>
  <si>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</si>
  <si>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</si>
  <si>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</si>
  <si>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</si>
  <si>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</si>
  <si>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</si>
  <si>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</si>
  <si>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</si>
  <si>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</si>
  <si>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</si>
  <si>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</si>
  <si>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</si>
  <si>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</si>
  <si>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</si>
  <si>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</si>
  <si>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</si>
  <si>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</si>
  <si>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</si>
  <si>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</si>
  <si>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</si>
  <si>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</si>
  <si>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</si>
  <si>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</si>
  <si>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</si>
  <si>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</si>
  <si>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</si>
  <si>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</si>
  <si>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</si>
  <si>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</si>
  <si>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</si>
  <si>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</si>
  <si>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</si>
  <si>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</si>
  <si>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</si>
  <si>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</si>
  <si>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</si>
  <si>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</si>
  <si>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</si>
  <si>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</si>
  <si>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</si>
  <si>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</si>
  <si>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</si>
  <si>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</si>
  <si>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</si>
  <si>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</si>
  <si>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</si>
  <si>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</si>
  <si>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</si>
  <si>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</si>
  <si>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</si>
  <si>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</si>
  <si>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</si>
  <si>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</si>
  <si>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</si>
  <si>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</si>
  <si>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</si>
  <si>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</si>
  <si>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</si>
  <si>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</si>
  <si>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</si>
  <si>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</si>
  <si>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</si>
  <si>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</si>
  <si>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</si>
  <si>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</si>
  <si>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</si>
  <si>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</si>
  <si>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</si>
  <si>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</si>
  <si>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</si>
  <si>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</si>
  <si>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</si>
  <si>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</si>
  <si>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</si>
  <si>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</si>
  <si>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</si>
  <si>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</si>
  <si>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</si>
  <si>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</si>
  <si>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</si>
  <si>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</si>
  <si>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</si>
  <si>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</si>
  <si>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</si>
  <si>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</si>
  <si>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</si>
  <si>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</si>
  <si>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</si>
  <si>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</si>
  <si>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</si>
  <si>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</si>
  <si>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</si>
  <si>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</si>
  <si>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</si>
  <si>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</si>
  <si>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</si>
  <si>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</si>
  <si>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</si>
  <si>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</si>
  <si>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</si>
  <si>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</si>
  <si>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</si>
  <si>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</si>
  <si>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</si>
  <si>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</si>
  <si>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</si>
  <si>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</si>
  <si>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</si>
  <si>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</si>
  <si>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</si>
  <si>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</si>
  <si>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</si>
  <si>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</si>
  <si>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</si>
  <si>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</si>
  <si>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</si>
  <si>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</si>
  <si>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</si>
  <si>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</si>
  <si>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</si>
  <si>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</si>
  <si>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</si>
  <si>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</si>
  <si>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</si>
  <si>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</si>
  <si>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</si>
  <si>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</si>
  <si>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</si>
  <si>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</si>
  <si>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</si>
  <si>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</si>
  <si>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</si>
  <si>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</si>
  <si>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</si>
  <si>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</si>
  <si>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</si>
  <si>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</si>
  <si>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</si>
  <si>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</si>
  <si>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</si>
  <si>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</si>
  <si>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</si>
  <si>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</si>
  <si>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</si>
  <si>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</si>
  <si>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</si>
  <si>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</si>
  <si>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</si>
  <si>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</si>
  <si>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</si>
  <si>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</si>
  <si>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</si>
  <si>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</si>
  <si>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</si>
  <si>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</si>
  <si>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</si>
  <si>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</si>
  <si>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</si>
  <si>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</si>
  <si>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</si>
  <si>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</si>
  <si>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</si>
  <si>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</si>
  <si>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</si>
  <si>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</si>
  <si>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</si>
  <si>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</si>
  <si>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</si>
  <si>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</si>
  <si>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</si>
  <si>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</si>
  <si>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</si>
  <si>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</si>
  <si>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</si>
  <si>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</si>
  <si>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</si>
  <si>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</si>
  <si>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</si>
  <si>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</si>
  <si>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</si>
  <si>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</si>
  <si>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</si>
  <si>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</si>
  <si>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</si>
  <si>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</si>
  <si>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</si>
  <si>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</si>
  <si>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</si>
  <si>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</si>
  <si>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</si>
  <si>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</si>
  <si>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</si>
  <si>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</si>
  <si>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</si>
  <si>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</si>
  <si>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</si>
  <si>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</si>
  <si>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</si>
  <si>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</si>
  <si>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</si>
  <si>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</si>
  <si>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</si>
  <si>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</si>
  <si>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</si>
  <si>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</si>
  <si>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</si>
  <si>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</si>
  <si>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</si>
  <si>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</si>
  <si>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</si>
  <si>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</si>
  <si>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</si>
  <si>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</si>
  <si>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</si>
  <si>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</si>
  <si>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</si>
  <si>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</si>
  <si>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</si>
  <si>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</si>
  <si>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</si>
  <si>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</si>
  <si>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</si>
  <si>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</si>
  <si>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</si>
  <si>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</si>
  <si>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</si>
  <si>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</si>
  <si>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</si>
  <si>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</si>
  <si>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</si>
  <si>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</si>
  <si>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</si>
  <si>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</si>
  <si>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</si>
  <si>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</si>
  <si>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</si>
  <si>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</si>
  <si>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</si>
  <si>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</si>
  <si>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</si>
  <si>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</si>
  <si>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</si>
  <si>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</si>
  <si>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</si>
  <si>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</si>
  <si>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</si>
  <si>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</si>
  <si>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</si>
  <si>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</si>
  <si>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</si>
  <si>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</si>
  <si>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</si>
  <si>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</si>
  <si>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</si>
  <si>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</si>
  <si>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</si>
  <si>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</si>
  <si>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</si>
  <si>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</si>
  <si>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</si>
  <si>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</si>
  <si>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</si>
  <si>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</si>
  <si>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</si>
  <si>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</si>
  <si>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</si>
  <si>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</si>
  <si>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</si>
  <si>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</si>
  <si>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</si>
  <si>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</si>
  <si>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</si>
  <si>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</si>
  <si>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</si>
  <si>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</si>
  <si>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</si>
  <si>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</si>
  <si>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</si>
  <si>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</si>
  <si>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</si>
  <si>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</si>
  <si>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</si>
  <si>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</si>
  <si>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</si>
  <si>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</si>
  <si>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</si>
  <si>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</si>
  <si>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</si>
  <si>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</si>
  <si>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</si>
  <si>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</si>
  <si>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</si>
  <si>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</si>
  <si>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</si>
  <si>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</si>
  <si>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</si>
  <si>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</si>
  <si>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</si>
  <si>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</si>
  <si>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</si>
  <si>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</si>
  <si>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</si>
  <si>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</si>
  <si>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</si>
  <si>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</si>
  <si>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</si>
  <si>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</si>
  <si>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</si>
  <si>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</si>
  <si>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</si>
  <si>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</si>
  <si>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</si>
  <si>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</si>
  <si>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</si>
  <si>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</si>
  <si>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</si>
  <si>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</si>
  <si>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</si>
  <si>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</si>
  <si>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</si>
  <si>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</si>
  <si>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</si>
  <si>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</si>
  <si>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</si>
  <si>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</si>
  <si>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</si>
  <si>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</si>
  <si>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</si>
  <si>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</si>
  <si>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</si>
  <si>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</si>
  <si>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</si>
  <si>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</si>
  <si>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</si>
  <si>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</si>
  <si>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</si>
  <si>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</si>
  <si>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</si>
  <si>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</si>
  <si>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</si>
  <si>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</si>
  <si>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</si>
  <si>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</si>
  <si>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</si>
  <si>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</si>
  <si>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</si>
  <si>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</si>
  <si>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</si>
  <si>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</si>
  <si>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</si>
  <si>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</si>
  <si>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</si>
  <si>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</si>
  <si>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</si>
  <si>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</si>
  <si>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</si>
  <si>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</si>
  <si>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</si>
  <si>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</si>
  <si>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</si>
  <si>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</si>
  <si>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</si>
  <si>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</si>
  <si>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</si>
  <si>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</si>
  <si>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</si>
  <si>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</si>
  <si>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</si>
  <si>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</si>
  <si>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</si>
  <si>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</si>
  <si>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</si>
  <si>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</si>
  <si>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</si>
  <si>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</si>
  <si>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</si>
  <si>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</si>
  <si>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</si>
  <si>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</si>
  <si>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</si>
  <si>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</si>
  <si>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</si>
  <si>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</si>
  <si>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</si>
  <si>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</si>
  <si>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</si>
  <si>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</si>
  <si>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</si>
  <si>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</si>
  <si>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</si>
  <si>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</si>
  <si>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</si>
  <si>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</si>
  <si>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</si>
  <si>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</si>
  <si>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</si>
  <si>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</si>
  <si>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</si>
  <si>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</si>
  <si>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</si>
  <si>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</si>
  <si>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</si>
  <si>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</si>
  <si>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</si>
  <si>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</si>
  <si>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</si>
  <si>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</si>
  <si>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</si>
  <si>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</si>
  <si>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</si>
  <si>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</si>
  <si>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</si>
  <si>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</si>
  <si>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</si>
  <si>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</si>
  <si>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</si>
  <si>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</si>
  <si>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</si>
  <si>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</si>
  <si>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</si>
  <si>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</si>
  <si>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</si>
  <si>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</si>
  <si>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</si>
  <si>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</si>
  <si>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</si>
  <si>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</si>
  <si>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</si>
  <si>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</si>
  <si>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</si>
  <si>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</si>
  <si>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</si>
  <si>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</si>
  <si>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</si>
  <si>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</si>
  <si>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</si>
  <si>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</si>
  <si>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</si>
  <si>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</si>
  <si>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</si>
  <si>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</si>
  <si>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</si>
  <si>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</si>
  <si>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</si>
  <si>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</si>
  <si>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</si>
  <si>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</si>
  <si>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</si>
  <si>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</si>
  <si>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</si>
  <si>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</si>
  <si>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</si>
  <si>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</si>
  <si>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</si>
  <si>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</si>
  <si>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</si>
  <si>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</si>
  <si>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</si>
  <si>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</si>
  <si>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</si>
  <si>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</si>
  <si>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</si>
  <si>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</si>
  <si>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</si>
  <si>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</si>
  <si>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</si>
  <si>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</si>
  <si>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</si>
  <si>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</si>
  <si>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</si>
  <si>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</si>
  <si>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</si>
  <si>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</si>
  <si>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</si>
  <si>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</si>
  <si>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</si>
  <si>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</si>
  <si>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</si>
  <si>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</si>
  <si>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</si>
  <si>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</si>
  <si>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</si>
  <si>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</si>
  <si>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</si>
  <si>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</si>
  <si>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</si>
  <si>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</si>
  <si>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</si>
  <si>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</si>
  <si>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</si>
  <si>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</si>
  <si>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</si>
  <si>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</si>
  <si>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</si>
  <si>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</si>
  <si>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</si>
  <si>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</si>
  <si>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</si>
  <si>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</si>
  <si>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</si>
  <si>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</si>
  <si>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</si>
  <si>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</si>
  <si>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</si>
  <si>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</si>
  <si>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</si>
  <si>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</si>
  <si>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</si>
  <si>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</si>
  <si>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</si>
  <si>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</si>
  <si>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</si>
  <si>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</si>
  <si>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</si>
  <si>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</si>
  <si>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</si>
  <si>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</si>
  <si>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</si>
  <si>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</si>
  <si>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</si>
  <si>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</si>
  <si>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</si>
  <si>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</si>
  <si>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</si>
  <si>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</si>
  <si>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</si>
  <si>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</si>
  <si>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</si>
  <si>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</si>
  <si>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</si>
  <si>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</si>
  <si>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</si>
  <si>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</si>
  <si>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</si>
  <si>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</si>
  <si>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</si>
  <si>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</si>
  <si>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</si>
  <si>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</si>
  <si>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</si>
  <si>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</si>
  <si>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</si>
  <si>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</si>
  <si>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</si>
  <si>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</si>
  <si>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</si>
  <si>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</si>
  <si>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</si>
  <si>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</si>
  <si>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</si>
  <si>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</si>
  <si>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</si>
  <si>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</si>
  <si>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</si>
  <si>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</si>
  <si>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</si>
  <si>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</si>
  <si>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</si>
  <si>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</si>
  <si>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</si>
  <si>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</si>
  <si>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</si>
  <si>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</si>
  <si>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</si>
  <si>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</si>
  <si>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</si>
  <si>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</si>
  <si>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</si>
  <si>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</si>
  <si>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</si>
  <si>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</si>
  <si>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</si>
  <si>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</si>
  <si>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</si>
  <si>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</si>
  <si>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</si>
  <si>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</si>
  <si>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</si>
  <si>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</si>
  <si>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</si>
  <si>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</si>
  <si>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</si>
  <si>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</si>
  <si>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</si>
  <si>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</si>
  <si>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</si>
  <si>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</si>
  <si>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</si>
  <si>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</si>
  <si>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</si>
  <si>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</si>
  <si>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</si>
  <si>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</si>
  <si>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</si>
  <si>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</si>
  <si>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</si>
  <si>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</si>
  <si>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</si>
  <si>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</si>
  <si>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</si>
  <si>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</si>
  <si>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</si>
  <si>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</si>
  <si>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</si>
  <si>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</si>
  <si>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</si>
  <si>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</si>
  <si>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</si>
  <si>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</si>
  <si>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</si>
  <si>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</si>
  <si>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</si>
  <si>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</si>
  <si>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</si>
  <si>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</si>
  <si>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</si>
  <si>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</si>
  <si>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</si>
  <si>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</si>
  <si>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</si>
  <si>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</si>
  <si>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</si>
  <si>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</si>
  <si>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</si>
  <si>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</si>
  <si>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</si>
  <si>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</si>
  <si>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</si>
  <si>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</si>
  <si>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</si>
  <si>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</si>
  <si>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</si>
  <si>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</si>
  <si>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</si>
  <si>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</si>
  <si>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</si>
  <si>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</si>
  <si>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</si>
  <si>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</si>
  <si>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</si>
  <si>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</si>
  <si>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</si>
  <si>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</si>
  <si>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</si>
  <si>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</si>
  <si>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</si>
  <si>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</si>
  <si>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</si>
  <si>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</si>
  <si>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</si>
  <si>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</si>
  <si>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</si>
  <si>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</si>
  <si>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</si>
  <si>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</si>
  <si>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</si>
  <si>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</si>
  <si>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</si>
  <si>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</si>
  <si>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</si>
  <si>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</si>
  <si>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</si>
  <si>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</si>
  <si>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</si>
  <si>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</si>
  <si>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</si>
  <si>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</si>
  <si>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</si>
  <si>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</si>
  <si>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</si>
  <si>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</si>
  <si>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</si>
  <si>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</si>
  <si>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</si>
  <si>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</si>
  <si>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</si>
  <si>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</si>
  <si>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</si>
  <si>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</si>
  <si>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</si>
  <si>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</si>
  <si>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</si>
  <si>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</si>
  <si>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</si>
  <si>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</si>
  <si>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</si>
  <si>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</si>
  <si>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</si>
  <si>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</si>
  <si>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</si>
  <si>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</si>
  <si>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</si>
  <si>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</si>
  <si>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</si>
  <si>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</si>
  <si>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</si>
  <si>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</si>
  <si>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</si>
  <si>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</si>
  <si>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</si>
  <si>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</si>
  <si>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</si>
  <si>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</si>
  <si>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</si>
  <si>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</si>
  <si>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</si>
  <si>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</si>
  <si>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</si>
  <si>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</si>
  <si>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</si>
  <si>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</si>
  <si>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</si>
  <si>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</si>
  <si>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</si>
  <si>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</si>
  <si>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</si>
  <si>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</si>
  <si>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</si>
  <si>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</si>
  <si>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</si>
  <si>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</si>
  <si>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</si>
  <si>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</si>
  <si>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</si>
  <si>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</si>
  <si>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</si>
  <si>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</si>
  <si>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</si>
  <si>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</si>
  <si>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</si>
  <si>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</si>
  <si>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</si>
  <si>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</si>
  <si>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</si>
  <si>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</si>
  <si>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</si>
  <si>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</si>
  <si>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</si>
  <si>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</si>
  <si>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</si>
  <si>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</si>
  <si>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</si>
  <si>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</si>
  <si>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</si>
  <si>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</si>
  <si>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</si>
  <si>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</si>
  <si>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</si>
  <si>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</si>
  <si>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</si>
  <si>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</si>
  <si>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</si>
  <si>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</si>
  <si>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</si>
  <si>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</si>
  <si>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</si>
  <si>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</si>
  <si>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</si>
  <si>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</si>
  <si>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</si>
  <si>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</si>
  <si>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</si>
  <si>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</si>
  <si>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</si>
  <si>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</si>
  <si>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</si>
  <si>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</si>
  <si>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</si>
  <si>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</si>
  <si>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</si>
  <si>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</si>
  <si>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</si>
  <si>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</si>
  <si>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</si>
  <si>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</si>
  <si>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</si>
  <si>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</si>
  <si>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</si>
  <si>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</si>
  <si>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</si>
  <si>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</si>
  <si>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</si>
  <si>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</si>
  <si>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</si>
  <si>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</si>
  <si>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</si>
  <si>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</si>
  <si>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</si>
  <si>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</si>
  <si>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</si>
  <si>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</si>
  <si>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</si>
  <si>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</si>
  <si>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</si>
  <si>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</si>
  <si>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</si>
  <si>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</si>
  <si>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</si>
  <si>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</si>
  <si>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</si>
  <si>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</si>
  <si>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</si>
  <si>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</si>
  <si>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</si>
  <si>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</si>
  <si>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</si>
  <si>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</si>
  <si>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</si>
  <si>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</si>
  <si>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</si>
  <si>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</si>
  <si>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</si>
  <si>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</si>
  <si>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</si>
  <si>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</si>
  <si>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</si>
  <si>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</si>
  <si>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</si>
  <si>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</si>
  <si>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</si>
  <si>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</si>
  <si>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</si>
  <si>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</si>
  <si>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</si>
  <si>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</si>
  <si>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</si>
  <si>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</si>
  <si>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</si>
  <si>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</si>
  <si>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</si>
  <si>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</si>
  <si>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</si>
  <si>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</si>
  <si>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</si>
  <si>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</si>
  <si>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</si>
  <si>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</si>
  <si>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</si>
  <si>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</si>
  <si>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</si>
  <si>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</si>
  <si>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</si>
  <si>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</si>
  <si>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</si>
  <si>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</si>
  <si>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</si>
  <si>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</si>
  <si>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</si>
  <si>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</si>
  <si>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</si>
  <si>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</si>
  <si>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</si>
  <si>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</si>
  <si>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</si>
  <si>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</si>
  <si>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</si>
  <si>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</si>
  <si>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</si>
  <si>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</si>
  <si>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</si>
  <si>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</si>
  <si>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</si>
  <si>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</si>
  <si>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</si>
  <si>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</si>
  <si>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</si>
  <si>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</si>
  <si>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</si>
  <si>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</si>
  <si>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</si>
  <si>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</si>
  <si>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</si>
  <si>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</si>
  <si>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</si>
  <si>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</si>
  <si>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</si>
  <si>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</si>
  <si>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</si>
  <si>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</si>
  <si>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</si>
  <si>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</si>
  <si>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</si>
  <si>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</si>
  <si>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</si>
  <si>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</si>
  <si>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</si>
  <si>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</si>
  <si>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</si>
  <si>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</si>
  <si>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</si>
  <si>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</si>
  <si>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</si>
  <si>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</si>
  <si>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</si>
  <si>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</si>
  <si>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</si>
  <si>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</si>
  <si>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</si>
  <si>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</si>
  <si>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</si>
  <si>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</si>
  <si>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</si>
  <si>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</si>
  <si>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</si>
  <si>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</si>
  <si>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</si>
  <si>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</si>
  <si>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</si>
  <si>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</si>
  <si>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</si>
  <si>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</si>
  <si>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</si>
  <si>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</si>
  <si>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</si>
  <si>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</si>
  <si>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</si>
  <si>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</si>
  <si>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</si>
  <si>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</si>
  <si>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</si>
  <si>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</si>
  <si>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</si>
  <si>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</si>
  <si>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</si>
  <si>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</si>
  <si>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</si>
  <si>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</si>
  <si>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</si>
  <si>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</si>
  <si>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</si>
  <si>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</si>
  <si>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</si>
  <si>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</si>
  <si>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</si>
  <si>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</si>
  <si>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</si>
  <si>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</si>
  <si>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</si>
  <si>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</si>
  <si>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</si>
  <si>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</si>
  <si>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</si>
  <si>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</si>
  <si>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</si>
  <si>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</si>
  <si>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</si>
  <si>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</si>
  <si>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</si>
  <si>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</si>
  <si>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</si>
  <si>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</si>
  <si>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</si>
  <si>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</si>
  <si>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</si>
  <si>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</si>
  <si>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</si>
  <si>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</si>
  <si>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</si>
  <si>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</si>
  <si>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</si>
  <si>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</si>
  <si>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</si>
  <si>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</si>
  <si>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</si>
  <si>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</si>
  <si>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</si>
  <si>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</si>
  <si>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</si>
  <si>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</si>
  <si>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</si>
  <si>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</si>
  <si>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</si>
  <si>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</si>
  <si>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</si>
  <si>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</si>
  <si>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</si>
  <si>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</si>
  <si>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</si>
  <si>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</si>
  <si>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</si>
  <si>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</si>
  <si>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</si>
  <si>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</si>
  <si>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</si>
  <si>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</si>
  <si>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</si>
  <si>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</si>
  <si>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</si>
  <si>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</si>
  <si>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</si>
  <si>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</si>
  <si>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</si>
  <si>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</si>
  <si>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</si>
  <si>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</si>
  <si>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</si>
  <si>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</si>
  <si>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</si>
  <si>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</si>
  <si>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</si>
  <si>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</si>
  <si>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</si>
  <si>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</si>
  <si>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</si>
  <si>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</si>
  <si>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</si>
  <si>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</si>
  <si>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</si>
  <si>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</si>
  <si>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</si>
  <si>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</si>
  <si>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</si>
  <si>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</si>
  <si>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</si>
  <si>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</si>
  <si>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</si>
  <si>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</si>
  <si>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</si>
  <si>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</si>
  <si>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</si>
  <si>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</si>
  <si>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</si>
  <si>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</si>
  <si>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</si>
  <si>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</si>
  <si>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</si>
  <si>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</si>
  <si>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</si>
  <si>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</si>
  <si>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</si>
  <si>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</si>
  <si>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</si>
  <si>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</si>
  <si>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</si>
  <si>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</si>
  <si>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</si>
  <si>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</si>
  <si>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</si>
  <si>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</si>
  <si>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</si>
  <si>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</si>
  <si>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</si>
  <si>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</si>
  <si>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</si>
  <si>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</si>
  <si>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</si>
  <si>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</si>
  <si>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</si>
  <si>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</si>
  <si>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</si>
  <si>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</si>
  <si>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</si>
  <si>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</si>
  <si>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</si>
  <si>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</si>
  <si>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</si>
  <si>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</si>
  <si>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</si>
  <si>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</si>
  <si>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</si>
  <si>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</si>
  <si>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</si>
  <si>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</si>
  <si>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</si>
  <si>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</si>
  <si>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</si>
  <si>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</si>
  <si>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</si>
  <si>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</si>
  <si>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</si>
  <si>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</si>
  <si>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</si>
  <si>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</si>
  <si>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</si>
  <si>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</si>
  <si>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</si>
  <si>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</si>
  <si>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</si>
  <si>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</si>
  <si>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</si>
  <si>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</si>
  <si>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</si>
  <si>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</si>
  <si>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</si>
  <si>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</si>
  <si>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</si>
  <si>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</si>
  <si>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</si>
  <si>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</si>
  <si>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</si>
  <si>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</si>
  <si>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</si>
  <si>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</si>
  <si>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</si>
  <si>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</si>
  <si>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</si>
  <si>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</si>
  <si>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</si>
  <si>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</si>
  <si>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</si>
  <si>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</si>
  <si>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</si>
  <si>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</si>
  <si>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</si>
  <si>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</si>
  <si>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</si>
  <si>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</si>
  <si>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</si>
  <si>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</si>
  <si>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</si>
  <si>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</si>
  <si>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</si>
  <si>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</si>
  <si>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</si>
  <si>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</si>
  <si>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</si>
  <si>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</si>
  <si>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</si>
  <si>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</si>
  <si>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</si>
  <si>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</si>
  <si>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</si>
  <si>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</si>
  <si>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</si>
  <si>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</si>
  <si>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</si>
  <si>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</si>
  <si>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</si>
  <si>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</si>
  <si>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</si>
  <si>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</si>
  <si>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</si>
  <si>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</si>
  <si>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</si>
  <si>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</si>
  <si>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</si>
  <si>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</si>
  <si>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</si>
  <si>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</si>
  <si>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</si>
  <si>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</si>
  <si>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</si>
  <si>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</si>
  <si>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</si>
  <si>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</si>
  <si>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</si>
  <si>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</si>
  <si>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</si>
  <si>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</si>
  <si>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</si>
  <si>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</si>
  <si>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</si>
  <si>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</si>
  <si>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</si>
  <si>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</si>
  <si>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</si>
  <si>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</si>
  <si>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</si>
  <si>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</si>
  <si>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</si>
  <si>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</si>
  <si>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</si>
  <si>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</si>
  <si>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</si>
  <si>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</si>
  <si>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</si>
  <si>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</si>
  <si>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</si>
  <si>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</si>
  <si>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</si>
  <si>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</si>
  <si>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</si>
  <si>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</si>
  <si>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</si>
  <si>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</si>
  <si>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</si>
  <si>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</si>
  <si>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</si>
  <si>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</si>
  <si>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</si>
  <si>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</si>
  <si>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</si>
  <si>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</si>
  <si>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</si>
  <si>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</si>
  <si>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</si>
  <si>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</si>
  <si>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</si>
  <si>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</si>
  <si>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</si>
  <si>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</si>
  <si>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</si>
  <si>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</si>
  <si>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</si>
  <si>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</si>
  <si>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</si>
  <si>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</si>
  <si>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</si>
  <si>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</si>
  <si>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</si>
  <si>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</si>
  <si>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</si>
  <si>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</si>
  <si>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</si>
  <si>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</si>
  <si>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</si>
  <si>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</si>
  <si>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</si>
  <si>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</si>
  <si>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</si>
  <si>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</si>
  <si>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</si>
  <si>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</si>
  <si>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</si>
  <si>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</si>
  <si>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</si>
  <si>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</si>
  <si>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</si>
  <si>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</si>
  <si>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</si>
  <si>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</si>
  <si>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</si>
  <si>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</si>
  <si>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</si>
  <si>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</si>
  <si>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</si>
  <si>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</si>
  <si>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</si>
  <si>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</si>
  <si>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</si>
  <si>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</si>
  <si>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</si>
  <si>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</si>
  <si>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</si>
  <si>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</si>
  <si>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</si>
  <si>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</si>
  <si>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</si>
  <si>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</si>
  <si>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</si>
  <si>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</si>
  <si>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</si>
  <si>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</si>
  <si>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</si>
  <si>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</si>
  <si>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</si>
  <si>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</si>
  <si>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</si>
  <si>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</si>
  <si>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</si>
  <si>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</si>
  <si>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</si>
  <si>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</si>
  <si>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</si>
  <si>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</si>
  <si>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</si>
  <si>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</si>
  <si>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</si>
  <si>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</si>
  <si>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</si>
  <si>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</si>
  <si>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</si>
  <si>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</si>
  <si>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</si>
  <si>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</si>
  <si>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</si>
  <si>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</si>
  <si>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</si>
  <si>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</si>
  <si>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</si>
  <si>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</si>
  <si>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</si>
  <si>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</si>
  <si>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</si>
  <si>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</si>
  <si>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</si>
  <si>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</si>
  <si>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</si>
  <si>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</si>
  <si>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</si>
  <si>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</si>
  <si>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</si>
  <si>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</si>
  <si>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</si>
  <si>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</si>
  <si>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</si>
  <si>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</si>
  <si>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</si>
  <si>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</si>
  <si>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</si>
  <si>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</si>
  <si>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</si>
  <si>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</si>
  <si>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</si>
  <si>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</si>
  <si>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</si>
  <si>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</si>
  <si>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</si>
  <si>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</si>
  <si>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</si>
  <si>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</si>
  <si>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</si>
  <si>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</si>
  <si>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</si>
  <si>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</si>
  <si>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</si>
  <si>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</si>
  <si>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</si>
  <si>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</si>
  <si>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</si>
  <si>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</si>
  <si>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</si>
  <si>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</si>
  <si>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</si>
  <si>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</si>
  <si>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</si>
  <si>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</si>
  <si>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</si>
  <si>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</si>
  <si>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</si>
  <si>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</si>
  <si>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</si>
  <si>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</si>
  <si>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</si>
  <si>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</si>
  <si>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</si>
  <si>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</si>
  <si>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</si>
  <si>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</si>
  <si>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</si>
  <si>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</si>
  <si>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</si>
  <si>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</si>
  <si>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</si>
  <si>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</si>
  <si>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</si>
  <si>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</si>
  <si>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</si>
  <si>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</si>
  <si>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</si>
  <si>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</si>
  <si>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</si>
  <si>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</si>
  <si>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</si>
  <si>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</si>
  <si>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</si>
  <si>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</si>
  <si>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</si>
  <si>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</si>
  <si>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</si>
  <si>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</si>
  <si>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</si>
  <si>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</si>
  <si>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</si>
  <si>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</si>
  <si>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</si>
  <si>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</si>
  <si>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</si>
  <si>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</si>
  <si>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</si>
  <si>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</si>
  <si>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</si>
  <si>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</si>
  <si>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</si>
  <si>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</si>
  <si>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</si>
  <si>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</si>
  <si>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</si>
  <si>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</si>
  <si>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</si>
  <si>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</si>
  <si>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</si>
  <si>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</si>
  <si>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</si>
  <si>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</si>
  <si>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</si>
  <si>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</si>
  <si>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</si>
  <si>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</si>
  <si>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</si>
  <si>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</si>
  <si>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</si>
  <si>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</si>
  <si>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</si>
  <si>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</si>
  <si>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</si>
  <si>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</si>
  <si>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</si>
  <si>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</si>
  <si>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</si>
  <si>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</si>
  <si>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</si>
  <si>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</si>
  <si>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</si>
  <si>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</si>
  <si>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</si>
  <si>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</si>
  <si>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</si>
  <si>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</si>
  <si>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</si>
  <si>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</si>
  <si>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</si>
  <si>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</si>
  <si>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</si>
  <si>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</si>
  <si>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</si>
  <si>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</si>
  <si>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</si>
  <si>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</si>
  <si>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</si>
  <si>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</si>
  <si>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</si>
  <si>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</si>
  <si>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</si>
  <si>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</si>
  <si>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</si>
  <si>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</si>
  <si>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</si>
  <si>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</si>
  <si>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</si>
  <si>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</si>
  <si>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</si>
  <si>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</si>
  <si>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</si>
  <si>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</si>
  <si>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</si>
  <si>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</si>
  <si>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</si>
  <si>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</si>
  <si>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</si>
  <si>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</si>
  <si>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</si>
  <si>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</si>
  <si>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</si>
  <si>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</si>
  <si>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</si>
  <si>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</si>
  <si>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</si>
  <si>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</si>
  <si>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</si>
  <si>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</si>
  <si>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</si>
  <si>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</si>
  <si>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</si>
  <si>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</si>
  <si>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</si>
  <si>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</si>
  <si>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</si>
  <si>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</si>
  <si>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</si>
  <si>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</si>
  <si>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</si>
  <si>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</si>
  <si>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</si>
  <si>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</si>
  <si>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</si>
  <si>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</si>
  <si>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</si>
  <si>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</si>
  <si>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</si>
  <si>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</si>
  <si>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</si>
  <si>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</si>
  <si>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</si>
  <si>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</si>
  <si>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</si>
  <si>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</si>
  <si>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</si>
  <si>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</si>
  <si>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</si>
  <si>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</si>
  <si>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</si>
  <si>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</si>
  <si>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</si>
  <si>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</si>
  <si>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</si>
  <si>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</si>
  <si>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</si>
  <si>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</si>
  <si>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</si>
  <si>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</si>
  <si>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</si>
  <si>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</si>
  <si>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</si>
  <si>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</si>
  <si>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</si>
  <si>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</si>
  <si>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</si>
  <si>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</si>
  <si>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</si>
  <si>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</si>
  <si>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</si>
  <si>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</si>
  <si>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</si>
  <si>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</si>
  <si>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</si>
  <si>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</si>
  <si>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</si>
  <si>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</si>
  <si>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</si>
  <si>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</si>
  <si>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</si>
  <si>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</si>
  <si>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</si>
  <si>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</si>
  <si>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</si>
  <si>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</si>
  <si>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</si>
  <si>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</si>
  <si>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</si>
  <si>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</si>
  <si>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</si>
  <si>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</si>
  <si>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</si>
  <si>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</si>
  <si>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</si>
  <si>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</si>
  <si>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</si>
  <si>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</si>
  <si>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</si>
  <si>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</si>
  <si>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</si>
  <si>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</si>
  <si>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</si>
  <si>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</si>
  <si>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</si>
  <si>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</si>
  <si>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</si>
  <si>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</si>
  <si>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</si>
  <si>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</si>
  <si>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</si>
  <si>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</si>
  <si>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</si>
  <si>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</si>
  <si>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</si>
  <si>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</si>
  <si>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</si>
  <si>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</si>
  <si>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</si>
  <si>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</si>
  <si>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</si>
  <si>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</si>
  <si>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</si>
  <si>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</si>
  <si>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</si>
  <si>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</si>
  <si>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</si>
  <si>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</si>
  <si>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</si>
  <si>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</si>
  <si>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</si>
  <si>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</si>
  <si>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</si>
  <si>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</si>
  <si>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</si>
  <si>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</si>
  <si>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</si>
  <si>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</si>
  <si>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</si>
  <si>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</si>
  <si>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</si>
  <si>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</si>
  <si>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</si>
  <si>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</si>
  <si>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</si>
  <si>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</si>
  <si>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</si>
  <si>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</si>
  <si>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</si>
  <si>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</si>
  <si>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</si>
  <si>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</si>
  <si>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</si>
  <si>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</si>
  <si>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</si>
  <si>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</si>
  <si>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</si>
  <si>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</si>
  <si>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</si>
  <si>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</si>
  <si>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</si>
  <si>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</si>
  <si>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</si>
  <si>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</si>
  <si>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</si>
  <si>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</si>
  <si>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</si>
  <si>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</si>
  <si>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</si>
  <si>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</si>
  <si>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</si>
  <si>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</si>
  <si>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</si>
  <si>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</si>
  <si>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</si>
  <si>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</si>
  <si>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</si>
  <si>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</si>
  <si>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</si>
  <si>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</si>
  <si>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</si>
  <si>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</si>
  <si>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</si>
  <si>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</si>
  <si>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</si>
  <si>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</si>
  <si>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</si>
  <si>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</si>
  <si>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</si>
  <si>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</si>
  <si>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</si>
  <si>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</si>
  <si>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</si>
  <si>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</si>
  <si>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</si>
  <si>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</si>
  <si>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</si>
  <si>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</si>
  <si>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</si>
  <si>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</si>
  <si>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</si>
  <si>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</si>
  <si>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</si>
  <si>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</si>
  <si>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</si>
  <si>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</si>
  <si>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</si>
  <si>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</si>
  <si>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</si>
  <si>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</si>
  <si>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</si>
  <si>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</si>
  <si>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</si>
  <si>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</si>
  <si>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</si>
  <si>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</si>
  <si>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</si>
  <si>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</si>
  <si>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</si>
  <si>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</si>
  <si>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</si>
  <si>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</si>
  <si>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</si>
  <si>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</si>
  <si>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</si>
  <si>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</si>
  <si>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</si>
  <si>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</si>
  <si>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</si>
  <si>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</si>
  <si>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</si>
  <si>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</si>
  <si>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</si>
  <si>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</si>
  <si>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</si>
  <si>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</si>
  <si>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</si>
  <si>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</si>
  <si>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</si>
  <si>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</si>
  <si>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</si>
  <si>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</si>
  <si>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</si>
  <si>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</si>
  <si>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</si>
  <si>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</si>
  <si>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</si>
  <si>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</si>
  <si>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</si>
  <si>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</si>
  <si>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</si>
  <si>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</si>
  <si>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</si>
  <si>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</si>
  <si>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</si>
  <si>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</si>
  <si>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</si>
  <si>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</si>
  <si>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</si>
  <si>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</si>
  <si>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</si>
  <si>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</si>
  <si>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</si>
  <si>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</si>
  <si>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</si>
  <si>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</si>
  <si>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</si>
  <si>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</si>
  <si>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</si>
  <si>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</si>
  <si>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</si>
  <si>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</si>
  <si>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</si>
  <si>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</si>
  <si>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</si>
  <si>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</si>
  <si>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</si>
  <si>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</si>
  <si>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</si>
  <si>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</si>
  <si>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</si>
  <si>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</si>
  <si>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</si>
  <si>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</si>
  <si>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</si>
  <si>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</si>
  <si>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</si>
  <si>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</si>
  <si>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</si>
  <si>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</si>
  <si>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</si>
  <si>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</si>
  <si>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</si>
  <si>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</si>
  <si>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</si>
  <si>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</si>
  <si>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</si>
  <si>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</si>
  <si>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</si>
  <si>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</si>
  <si>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</si>
  <si>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</si>
  <si>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</si>
  <si>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</si>
  <si>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</si>
  <si>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</si>
  <si>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</si>
  <si>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</si>
  <si>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</si>
  <si>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</si>
  <si>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</si>
  <si>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</si>
  <si>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</si>
  <si>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</si>
  <si>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</si>
  <si>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</si>
  <si>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</si>
  <si>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</si>
  <si>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</si>
  <si>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</si>
  <si>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</si>
  <si>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</si>
  <si>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</si>
  <si>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</si>
  <si>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</si>
  <si>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</si>
  <si>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</si>
  <si>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</si>
  <si>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</si>
  <si>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</si>
  <si>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</si>
  <si>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</si>
  <si>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</si>
  <si>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</si>
  <si>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</si>
  <si>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</si>
  <si>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</si>
  <si>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</si>
  <si>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</si>
  <si>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</si>
  <si>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</si>
  <si>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</si>
  <si>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</si>
  <si>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</si>
  <si>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</si>
  <si>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</si>
  <si>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</si>
  <si>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</si>
  <si>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</si>
  <si>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</si>
  <si>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</si>
  <si>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</si>
  <si>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</si>
  <si>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</si>
  <si>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</si>
  <si>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</si>
  <si>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</si>
  <si>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</si>
  <si>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</si>
  <si>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</si>
  <si>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</si>
  <si>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</si>
  <si>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</si>
  <si>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</si>
  <si>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</si>
  <si>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</si>
  <si>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</si>
  <si>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</si>
  <si>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</si>
  <si>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</si>
  <si>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</si>
  <si>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</si>
  <si>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</si>
  <si>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</si>
  <si>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</si>
  <si>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</si>
  <si>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</si>
  <si>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</si>
  <si>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</si>
  <si>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</si>
  <si>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</si>
  <si>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</si>
  <si>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</si>
  <si>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</si>
  <si>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</si>
  <si>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</si>
  <si>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</si>
  <si>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</si>
  <si>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</si>
  <si>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</si>
  <si>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</si>
  <si>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</si>
  <si>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</si>
  <si>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</si>
  <si>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</si>
  <si>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</si>
  <si>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</si>
  <si>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</si>
  <si>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</si>
  <si>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</si>
  <si>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</si>
  <si>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</si>
  <si>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</si>
  <si>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</si>
  <si>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</si>
  <si>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</si>
  <si>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</si>
  <si>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</si>
  <si>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</si>
  <si>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</si>
  <si>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</si>
  <si>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</si>
  <si>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</si>
  <si>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</si>
  <si>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</si>
  <si>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</si>
  <si>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</si>
  <si>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</si>
  <si>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</si>
  <si>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</si>
  <si>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</si>
  <si>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</si>
  <si>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</si>
  <si>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</si>
  <si>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</si>
  <si>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</si>
  <si>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</si>
  <si>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</si>
  <si>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</si>
  <si>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</si>
  <si>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</si>
  <si>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</si>
  <si>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</si>
  <si>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</si>
  <si>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</si>
  <si>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</si>
  <si>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</si>
  <si>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</si>
  <si>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</si>
  <si>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</si>
  <si>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</si>
  <si>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</si>
  <si>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</si>
  <si>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</si>
  <si>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</si>
  <si>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</si>
  <si>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</si>
  <si>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</si>
  <si>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</si>
  <si>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</si>
  <si>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</si>
  <si>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</si>
  <si>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</si>
  <si>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</si>
  <si>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</si>
  <si>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</si>
  <si>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</si>
  <si>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</si>
  <si>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</si>
  <si>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</si>
  <si>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</si>
  <si>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</si>
  <si>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</si>
  <si>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</si>
  <si>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</si>
  <si>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</si>
  <si>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</si>
  <si>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</si>
  <si>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</si>
  <si>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</si>
  <si>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</si>
  <si>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</si>
  <si>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</si>
  <si>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</si>
  <si>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</si>
  <si>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</si>
  <si>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</si>
  <si>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</si>
  <si>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</si>
  <si>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</si>
  <si>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</si>
  <si>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</si>
  <si>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</si>
  <si>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</si>
  <si>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</si>
  <si>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</si>
  <si>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</si>
  <si>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</si>
  <si>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</si>
  <si>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</si>
  <si>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</si>
  <si>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</si>
  <si>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</si>
  <si>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</si>
  <si>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</si>
  <si>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</si>
  <si>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</si>
  <si>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</si>
  <si>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</si>
  <si>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</si>
  <si>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</si>
  <si>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</si>
  <si>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</si>
  <si>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</si>
  <si>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</si>
  <si>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</si>
  <si>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</si>
  <si>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</si>
  <si>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</si>
  <si>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</si>
  <si>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</si>
  <si>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</si>
  <si>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</si>
  <si>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</si>
  <si>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</si>
  <si>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</si>
  <si>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</si>
  <si>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</si>
  <si>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</si>
  <si>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</si>
  <si>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</si>
  <si>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</si>
  <si>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</si>
  <si>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</si>
  <si>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</si>
  <si>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</si>
  <si>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</si>
  <si>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</si>
  <si>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</si>
  <si>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</si>
  <si>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</si>
  <si>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</si>
  <si>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</si>
  <si>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</si>
  <si>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</si>
  <si>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</si>
  <si>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</si>
  <si>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</si>
  <si>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</si>
  <si>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</si>
  <si>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</si>
  <si>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</si>
  <si>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</si>
  <si>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</si>
  <si>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</si>
  <si>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</si>
  <si>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</si>
  <si>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</si>
  <si>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</si>
  <si>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</si>
  <si>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</si>
  <si>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</si>
  <si>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</si>
  <si>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</si>
  <si>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</si>
  <si>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</si>
  <si>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</si>
  <si>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</si>
  <si>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</si>
  <si>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</si>
  <si>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</si>
  <si>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</si>
  <si>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</si>
  <si>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</si>
  <si>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</si>
  <si>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</si>
  <si>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</si>
  <si>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</si>
  <si>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</si>
  <si>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</si>
  <si>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</si>
  <si>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</si>
  <si>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</si>
  <si>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</si>
  <si>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</si>
  <si>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</si>
  <si>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</si>
  <si>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</si>
  <si>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</si>
  <si>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</si>
  <si>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</si>
  <si>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</si>
  <si>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</si>
  <si>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</si>
  <si>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</si>
  <si>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</si>
  <si>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</si>
  <si>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</si>
  <si>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</si>
  <si>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</si>
  <si>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</si>
  <si>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</si>
  <si>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</si>
  <si>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</si>
  <si>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</si>
  <si>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</si>
  <si>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</si>
  <si>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</si>
  <si>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</si>
  <si>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</si>
  <si>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</si>
  <si>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</si>
  <si>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</si>
  <si>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</si>
  <si>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</si>
  <si>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</si>
  <si>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</si>
  <si>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</si>
  <si>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</si>
  <si>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</si>
  <si>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</si>
  <si>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</si>
  <si>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</si>
  <si>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</si>
  <si>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</si>
  <si>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</si>
  <si>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</si>
  <si>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</si>
  <si>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</si>
  <si>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</si>
  <si>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</si>
  <si>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</si>
  <si>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</si>
  <si>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</si>
  <si>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</si>
  <si>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</si>
  <si>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</si>
  <si>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</si>
  <si>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</si>
  <si>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</si>
  <si>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</si>
  <si>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</si>
  <si>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</si>
  <si>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</si>
  <si>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</si>
  <si>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</si>
  <si>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</si>
  <si>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</si>
  <si>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</si>
  <si>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</si>
  <si>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</si>
  <si>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</si>
  <si>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</si>
  <si>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</si>
  <si>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</si>
  <si>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</si>
  <si>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</si>
  <si>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</si>
  <si>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</si>
  <si>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</si>
  <si>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</si>
  <si>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</si>
  <si>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</si>
  <si>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</si>
  <si>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</si>
  <si>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</si>
  <si>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</si>
  <si>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</si>
  <si>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</si>
  <si>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</si>
  <si>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</si>
  <si>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</si>
  <si>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</si>
  <si>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</si>
  <si>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</si>
  <si>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</si>
  <si>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</si>
  <si>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</si>
  <si>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</si>
  <si>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</si>
  <si>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</si>
  <si>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</si>
  <si>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</si>
  <si>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</si>
  <si>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</si>
  <si>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</si>
  <si>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</si>
  <si>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</si>
  <si>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</si>
  <si>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</si>
  <si>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</si>
  <si>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</si>
  <si>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</si>
  <si>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</si>
  <si>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</si>
  <si>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</si>
  <si>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</si>
  <si>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</si>
  <si>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</si>
  <si>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</si>
  <si>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</si>
  <si>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</si>
  <si>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</si>
  <si>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</si>
  <si>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</si>
  <si>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</si>
  <si>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</si>
  <si>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</si>
  <si>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</si>
  <si>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</si>
  <si>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</si>
  <si>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</si>
  <si>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</si>
  <si>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</si>
  <si>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</si>
  <si>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</si>
  <si>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</si>
  <si>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</si>
  <si>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</si>
  <si>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</si>
  <si>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</si>
  <si>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</si>
  <si>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</si>
  <si>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</si>
  <si>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</si>
  <si>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</si>
  <si>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</si>
  <si>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</si>
  <si>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</si>
  <si>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</si>
  <si>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</si>
  <si>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</si>
  <si>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</si>
  <si>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</si>
  <si>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</si>
  <si>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</si>
  <si>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</si>
  <si>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</si>
  <si>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</si>
  <si>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</si>
  <si>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</si>
  <si>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</si>
  <si>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</si>
  <si>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</si>
  <si>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</si>
  <si>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</si>
  <si>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</si>
  <si>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</si>
  <si>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</si>
  <si>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</si>
  <si>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</si>
  <si>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</si>
  <si>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</si>
  <si>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</si>
  <si>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</si>
  <si>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</si>
  <si>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</si>
  <si>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</si>
  <si>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</si>
  <si>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</si>
  <si>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</si>
  <si>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</si>
  <si>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</si>
  <si>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</si>
  <si>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</si>
  <si>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</si>
  <si>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</si>
  <si>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</si>
  <si>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</si>
  <si>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</si>
  <si>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</si>
  <si>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</si>
  <si>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</si>
  <si>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</si>
  <si>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</si>
  <si>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</si>
  <si>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</si>
  <si>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</si>
  <si>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</si>
  <si>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</si>
  <si>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</si>
  <si>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</si>
  <si>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</si>
  <si>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</si>
  <si>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</si>
  <si>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</si>
  <si>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</si>
  <si>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</si>
  <si>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</si>
  <si>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</si>
  <si>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</si>
  <si>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</si>
  <si>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</si>
  <si>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</si>
  <si>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</si>
  <si>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</si>
  <si>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</si>
  <si>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</si>
  <si>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</si>
  <si>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</si>
  <si>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</si>
  <si>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</si>
  <si>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</si>
  <si>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</si>
  <si>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</si>
  <si>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</si>
  <si>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</si>
  <si>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</si>
  <si>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</si>
  <si>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</si>
  <si>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</si>
  <si>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</si>
  <si>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</si>
  <si>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</si>
  <si>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</si>
  <si>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</si>
  <si>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</si>
  <si>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</si>
  <si>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</si>
  <si>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</si>
  <si>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</si>
  <si>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</si>
  <si>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</si>
  <si>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</si>
  <si>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</si>
  <si>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</si>
  <si>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</si>
  <si>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</si>
  <si>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</si>
  <si>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</si>
  <si>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</si>
  <si>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</si>
  <si>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</si>
  <si>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</si>
  <si>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</si>
  <si>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</si>
  <si>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</si>
  <si>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</si>
  <si>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</si>
  <si>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</si>
  <si>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</si>
  <si>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</si>
  <si>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</si>
  <si>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</si>
  <si>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</si>
  <si>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</si>
  <si>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</si>
  <si>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</si>
  <si>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</si>
  <si>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</si>
  <si>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</si>
  <si>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</si>
  <si>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</si>
  <si>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</si>
  <si>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</si>
  <si>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</si>
  <si>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</si>
  <si>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</si>
  <si>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</si>
  <si>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</si>
  <si>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</si>
  <si>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</si>
  <si>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</si>
  <si>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</si>
  <si>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</si>
  <si>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</si>
  <si>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</si>
  <si>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</si>
  <si>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</si>
  <si>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</si>
  <si>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</si>
  <si>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</si>
  <si>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</si>
  <si>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</si>
  <si>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</si>
  <si>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</si>
  <si>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</si>
  <si>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</si>
  <si>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</si>
  <si>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</si>
  <si>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</si>
  <si>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</si>
  <si>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</si>
  <si>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</si>
  <si>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</si>
  <si>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</si>
  <si>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</si>
  <si>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</si>
  <si>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</si>
  <si>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</si>
  <si>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</si>
  <si>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</si>
  <si>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</si>
  <si>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</si>
  <si>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</si>
  <si>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</si>
  <si>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</si>
  <si>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</si>
  <si>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</si>
  <si>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</si>
  <si>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</si>
  <si>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</si>
  <si>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</si>
  <si>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</si>
  <si>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</si>
  <si>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</si>
  <si>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</si>
  <si>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</si>
  <si>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</si>
  <si>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</si>
  <si>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</si>
  <si>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</si>
  <si>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</si>
  <si>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</si>
  <si>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</si>
  <si>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</si>
  <si>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</si>
  <si>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</si>
  <si>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</si>
  <si>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</si>
  <si>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</si>
  <si>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</si>
  <si>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</si>
  <si>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</si>
  <si>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</si>
  <si>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</si>
  <si>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</si>
  <si>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</si>
  <si>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</si>
  <si>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</si>
  <si>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</si>
  <si>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</si>
  <si>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</si>
  <si>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</si>
  <si>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</si>
  <si>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</si>
  <si>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</si>
  <si>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</si>
  <si>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</si>
  <si>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</si>
  <si>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</si>
  <si>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</si>
  <si>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</si>
  <si>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</si>
  <si>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</si>
  <si>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</si>
  <si>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</si>
  <si>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</si>
  <si>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</si>
  <si>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</si>
  <si>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</si>
  <si>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</si>
  <si>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</si>
  <si>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</si>
  <si>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</si>
  <si>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</si>
  <si>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</si>
  <si>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</si>
  <si>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</si>
  <si>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</si>
  <si>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</si>
  <si>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</si>
  <si>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</si>
  <si>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</si>
  <si>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</si>
  <si>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</si>
  <si>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</si>
  <si>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</si>
  <si>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</si>
  <si>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</si>
  <si>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</si>
  <si>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</si>
  <si>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</si>
  <si>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</si>
  <si>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</si>
  <si>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</si>
  <si>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</si>
  <si>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</si>
  <si>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</si>
  <si>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</si>
  <si>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</si>
  <si>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</si>
  <si>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</si>
  <si>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</si>
  <si>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</si>
  <si>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</si>
  <si>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</si>
  <si>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</si>
  <si>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</si>
  <si>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</si>
  <si>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</si>
  <si>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</si>
  <si>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</si>
  <si>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</si>
  <si>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</si>
  <si>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</si>
  <si>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</si>
  <si>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</si>
  <si>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</si>
  <si>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</si>
  <si>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</si>
  <si>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</si>
  <si>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</si>
  <si>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</si>
  <si>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</si>
  <si>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</si>
  <si>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</si>
  <si>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</si>
  <si>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</si>
  <si>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</si>
  <si>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</si>
  <si>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</si>
  <si>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</si>
  <si>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</si>
  <si>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</si>
  <si>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</si>
  <si>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</si>
  <si>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</si>
  <si>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</si>
  <si>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</si>
  <si>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</si>
  <si>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</si>
  <si>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</si>
  <si>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</si>
  <si>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</si>
  <si>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</si>
  <si>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</si>
  <si>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</si>
  <si>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</si>
  <si>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</si>
  <si>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</si>
  <si>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</si>
  <si>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</si>
  <si>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</si>
  <si>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</si>
  <si>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</si>
  <si>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</si>
  <si>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</si>
  <si>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</si>
  <si>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</si>
  <si>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</si>
  <si>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</si>
  <si>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</si>
  <si>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</si>
  <si>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</si>
  <si>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</si>
  <si>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</si>
  <si>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</si>
  <si>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</si>
  <si>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</si>
  <si>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</si>
  <si>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</si>
  <si>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</si>
  <si>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</si>
  <si>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</si>
  <si>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</si>
  <si>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</si>
  <si>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</si>
  <si>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</si>
  <si>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</si>
  <si>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</si>
  <si>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</si>
  <si>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</si>
  <si>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</si>
  <si>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</si>
  <si>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</si>
  <si>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</si>
  <si>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</si>
  <si>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</si>
  <si>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</si>
  <si>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</si>
  <si>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</si>
  <si>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</si>
  <si>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</si>
  <si>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</si>
  <si>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</si>
  <si>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</si>
  <si>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</si>
  <si>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</si>
  <si>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</si>
  <si>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</si>
  <si>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</si>
  <si>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</si>
  <si>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</si>
  <si>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</si>
  <si>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</si>
  <si>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</si>
  <si>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</si>
  <si>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</si>
  <si>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</si>
  <si>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</si>
  <si>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</si>
  <si>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</si>
  <si>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</si>
  <si>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</si>
  <si>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</si>
  <si>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</si>
  <si>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</si>
  <si>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</si>
  <si>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</si>
  <si>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</si>
  <si>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</si>
  <si>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</si>
  <si>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</si>
  <si>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</si>
  <si>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</si>
  <si>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</si>
  <si>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</si>
  <si>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</si>
  <si>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</si>
  <si>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</si>
  <si>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</si>
  <si>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</si>
  <si>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</si>
  <si>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</si>
  <si>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</si>
  <si>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</si>
  <si>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</si>
  <si>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</si>
  <si>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</si>
  <si>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</si>
  <si>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</si>
  <si>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</si>
  <si>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</si>
  <si>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</si>
  <si>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</si>
  <si>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</si>
  <si>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</si>
  <si>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</si>
  <si>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</si>
  <si>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</si>
  <si>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</si>
  <si>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</si>
  <si>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</si>
  <si>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</si>
  <si>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</si>
  <si>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</si>
  <si>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</si>
  <si>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</si>
  <si>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</si>
  <si>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</si>
  <si>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</si>
  <si>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</si>
  <si>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</si>
  <si>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</si>
  <si>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</si>
  <si>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</si>
  <si>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</si>
  <si>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</si>
  <si>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</si>
  <si>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</si>
  <si>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</si>
  <si>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</si>
  <si>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</si>
  <si>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</si>
  <si>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</si>
  <si>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</si>
  <si>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</si>
  <si>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</si>
  <si>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</si>
  <si>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</si>
  <si>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</si>
  <si>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</si>
  <si>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</si>
  <si>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</si>
  <si>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</si>
  <si>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</si>
  <si>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</si>
  <si>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</si>
  <si>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</si>
  <si>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</si>
  <si>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</si>
  <si>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</si>
  <si>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</si>
  <si>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</si>
  <si>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</si>
  <si>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</si>
  <si>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</si>
  <si>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</si>
  <si>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</si>
  <si>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</si>
  <si>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</si>
  <si>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</si>
  <si>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</si>
  <si>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</si>
  <si>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</si>
  <si>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</si>
  <si>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</si>
  <si>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</si>
  <si>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</si>
  <si>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</si>
  <si>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</si>
  <si>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</si>
  <si>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</si>
  <si>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</si>
  <si>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</si>
  <si>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</si>
  <si>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</si>
  <si>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</si>
  <si>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</si>
  <si>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</si>
  <si>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</si>
  <si>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</si>
  <si>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</si>
  <si>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</si>
  <si>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</si>
  <si>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</si>
  <si>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</si>
  <si>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</si>
  <si>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</si>
  <si>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</si>
  <si>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</si>
  <si>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</si>
  <si>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</si>
  <si>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</si>
  <si>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</si>
  <si>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</si>
  <si>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</si>
  <si>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</si>
  <si>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</si>
  <si>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</si>
  <si>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</si>
  <si>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</si>
  <si>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</si>
  <si>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</si>
  <si>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</si>
  <si>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</si>
  <si>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</si>
  <si>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</si>
  <si>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</si>
  <si>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</si>
  <si>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</si>
  <si>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</si>
  <si>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</si>
  <si>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</si>
  <si>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</si>
  <si>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</si>
  <si>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</si>
  <si>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</si>
  <si>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</si>
  <si>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</si>
  <si>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</si>
  <si>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</si>
  <si>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</si>
  <si>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</si>
  <si>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</si>
  <si>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</si>
  <si>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</si>
  <si>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</si>
  <si>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</si>
  <si>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</si>
  <si>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</si>
  <si>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</si>
  <si>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</si>
  <si>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</si>
  <si>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</si>
  <si>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</si>
  <si>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</si>
  <si>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</si>
  <si>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</si>
  <si>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</si>
  <si>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</si>
  <si>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</si>
  <si>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</si>
  <si>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</si>
  <si>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</si>
  <si>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</si>
  <si>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</si>
  <si>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</si>
  <si>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</si>
  <si>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</si>
  <si>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</si>
  <si>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</si>
  <si>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</si>
  <si>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</si>
  <si>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</si>
  <si>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</si>
  <si>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</si>
  <si>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</si>
  <si>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</si>
  <si>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</si>
  <si>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</si>
  <si>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</si>
  <si>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</si>
  <si>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</si>
  <si>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</si>
  <si>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</si>
  <si>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</si>
  <si>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</si>
  <si>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</si>
  <si>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</si>
  <si>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</si>
  <si>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</si>
  <si>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</si>
  <si>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</si>
  <si>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</si>
  <si>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</si>
  <si>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</si>
  <si>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</si>
  <si>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</si>
  <si>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</si>
  <si>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</si>
  <si>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</si>
  <si>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</si>
  <si>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</si>
  <si>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</si>
  <si>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</si>
  <si>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</si>
  <si>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</si>
  <si>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</si>
  <si>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</si>
  <si>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</si>
  <si>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</si>
  <si>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</si>
  <si>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</si>
  <si>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</si>
  <si>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</si>
  <si>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</si>
  <si>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</si>
  <si>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</si>
  <si>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</si>
  <si>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</si>
  <si>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</si>
  <si>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</si>
  <si>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</si>
  <si>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</si>
  <si>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</si>
  <si>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</si>
  <si>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</si>
  <si>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</si>
  <si>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</si>
  <si>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</si>
  <si>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</si>
  <si>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</si>
  <si>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</si>
  <si>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</si>
  <si>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</si>
  <si>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</si>
  <si>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</si>
  <si>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</si>
  <si>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</si>
  <si>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</si>
  <si>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</si>
  <si>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</si>
  <si>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</si>
  <si>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</si>
  <si>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</si>
  <si>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</si>
  <si>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</si>
  <si>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</si>
  <si>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</si>
  <si>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</si>
  <si>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</si>
  <si>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</si>
  <si>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</si>
  <si>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</si>
  <si>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</si>
  <si>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</si>
  <si>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</si>
  <si>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</si>
  <si>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</si>
  <si>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</si>
  <si>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</si>
  <si>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</si>
  <si>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</si>
  <si>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</si>
  <si>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</si>
  <si>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</si>
  <si>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</si>
  <si>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</si>
  <si>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</si>
  <si>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</si>
  <si>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</si>
  <si>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</si>
  <si>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</si>
  <si>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</si>
  <si>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</si>
  <si>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</si>
  <si>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</si>
  <si>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</si>
  <si>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</si>
  <si>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</si>
  <si>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</si>
  <si>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</si>
  <si>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</si>
  <si>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</si>
  <si>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</si>
  <si>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</si>
  <si>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</si>
  <si>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</si>
  <si>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</si>
  <si>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</si>
  <si>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</si>
  <si>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</si>
  <si>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</si>
  <si>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</si>
  <si>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</si>
  <si>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</si>
  <si>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</si>
  <si>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</si>
  <si>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</si>
  <si>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</si>
  <si>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</si>
  <si>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</si>
  <si>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</si>
  <si>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</si>
  <si>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</si>
  <si>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</si>
  <si>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</si>
  <si>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</si>
  <si>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</si>
  <si>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</si>
  <si>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</si>
  <si>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</si>
  <si>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</si>
  <si>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</si>
  <si>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</si>
  <si>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</si>
  <si>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</si>
  <si>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</si>
  <si>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</si>
  <si>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</si>
  <si>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</si>
  <si>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</si>
  <si>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</si>
  <si>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</si>
  <si>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</si>
  <si>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</si>
  <si>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</si>
  <si>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</si>
  <si>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</si>
  <si>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</si>
  <si>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</si>
  <si>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</si>
  <si>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</si>
  <si>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</si>
  <si>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</si>
  <si>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</si>
  <si>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</si>
  <si>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</si>
  <si>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</si>
  <si>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</si>
  <si>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</si>
  <si>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</si>
  <si>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</si>
  <si>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</si>
  <si>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</si>
  <si>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</si>
  <si>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</si>
  <si>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</si>
  <si>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</si>
  <si>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</si>
  <si>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</si>
  <si>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</si>
  <si>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</si>
  <si>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</si>
  <si>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</si>
  <si>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</si>
  <si>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</si>
  <si>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</si>
  <si>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</si>
  <si>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</si>
  <si>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</si>
  <si>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</si>
  <si>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</si>
  <si>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</si>
  <si>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</si>
  <si>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</si>
  <si>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</si>
  <si>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</si>
  <si>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</si>
  <si>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</si>
  <si>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</si>
  <si>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</si>
  <si>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</si>
  <si>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</si>
  <si>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</si>
  <si>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</si>
  <si>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</si>
  <si>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</si>
  <si>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</si>
  <si>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</si>
  <si>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</si>
  <si>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</si>
  <si>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</si>
  <si>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</si>
  <si>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</si>
  <si>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</si>
  <si>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</si>
  <si>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</si>
  <si>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</si>
  <si>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</si>
  <si>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</si>
  <si>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</si>
  <si>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</si>
  <si>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</si>
  <si>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</si>
  <si>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</si>
  <si>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</si>
  <si>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</si>
  <si>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</si>
  <si>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</si>
  <si>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</si>
  <si>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</si>
  <si>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</si>
  <si>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</si>
  <si>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</si>
  <si>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</si>
  <si>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</si>
  <si>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</si>
  <si>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</si>
  <si>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</si>
  <si>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</si>
  <si>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</si>
  <si>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</si>
  <si>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</si>
  <si>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</si>
  <si>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</si>
  <si>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</si>
  <si>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</si>
  <si>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</si>
  <si>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</si>
  <si>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</si>
  <si>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</si>
  <si>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</si>
  <si>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</si>
  <si>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</si>
  <si>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</si>
  <si>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</si>
  <si>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</si>
  <si>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</si>
  <si>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</si>
  <si>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</si>
  <si>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</si>
  <si>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</si>
  <si>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</si>
  <si>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</si>
  <si>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</si>
  <si>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</si>
  <si>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</si>
  <si>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</si>
  <si>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</si>
  <si>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</si>
  <si>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</si>
  <si>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</si>
  <si>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</si>
  <si>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</si>
  <si>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</si>
  <si>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</si>
  <si>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</si>
  <si>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</si>
  <si>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</si>
  <si>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</si>
  <si>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</si>
  <si>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</si>
  <si>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</si>
  <si>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</si>
  <si>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</si>
  <si>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</si>
  <si>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</si>
  <si>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</si>
  <si>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</si>
  <si>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</si>
  <si>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</si>
  <si>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</si>
  <si>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</si>
  <si>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</si>
  <si>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</si>
  <si>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</si>
  <si>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</si>
  <si>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</si>
  <si>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</si>
  <si>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</si>
  <si>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</si>
  <si>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</si>
  <si>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</si>
  <si>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</si>
  <si>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</si>
  <si>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</si>
  <si>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</si>
  <si>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</si>
  <si>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</si>
  <si>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</si>
  <si>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</si>
  <si>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</si>
  <si>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</si>
  <si>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</si>
  <si>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</si>
  <si>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</si>
  <si>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</si>
  <si>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</si>
  <si>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</si>
  <si>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</si>
  <si>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</si>
  <si>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</si>
  <si>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</si>
  <si>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</si>
  <si>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</si>
  <si>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</si>
  <si>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</si>
  <si>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</si>
  <si>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</si>
  <si>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</si>
  <si>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</si>
  <si>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</si>
  <si>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</si>
  <si>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</si>
  <si>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</si>
  <si>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</si>
  <si>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</si>
  <si>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</si>
  <si>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</si>
  <si>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</si>
  <si>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</si>
  <si>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</si>
  <si>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</si>
  <si>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</si>
  <si>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</si>
  <si>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</si>
  <si>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</si>
  <si>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</si>
  <si>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</si>
  <si>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</si>
  <si>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</si>
  <si>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</si>
  <si>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</si>
  <si>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</si>
  <si>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</si>
  <si>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</si>
  <si>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</si>
  <si>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</si>
  <si>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</si>
  <si>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</si>
  <si>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</si>
  <si>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</si>
  <si>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</si>
  <si>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</si>
  <si>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</si>
  <si>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</si>
  <si>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</si>
  <si>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</si>
  <si>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</si>
  <si>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</si>
  <si>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</si>
  <si>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</si>
  <si>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</si>
  <si>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</si>
  <si>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</si>
  <si>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</si>
  <si>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</si>
  <si>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</si>
  <si>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</si>
  <si>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</si>
  <si>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</si>
  <si>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</si>
  <si>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</si>
  <si>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</si>
  <si>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</si>
  <si>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</si>
  <si>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</si>
  <si>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</si>
  <si>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</si>
  <si>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</si>
  <si>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</si>
  <si>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</si>
  <si>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</si>
  <si>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</si>
  <si>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</si>
  <si>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</si>
  <si>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</si>
  <si>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</si>
  <si>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</si>
  <si>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</si>
  <si>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</si>
  <si>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</si>
  <si>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</si>
  <si>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</si>
  <si>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</si>
  <si>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</si>
  <si>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</si>
  <si>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</si>
  <si>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</si>
  <si>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</si>
  <si>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</si>
  <si>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</si>
  <si>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</si>
  <si>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</si>
  <si>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</si>
  <si>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</si>
  <si>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</si>
  <si>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</si>
  <si>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</si>
  <si>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</si>
  <si>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</si>
  <si>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</si>
  <si>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</si>
  <si>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</si>
  <si>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</si>
  <si>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</si>
  <si>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</si>
  <si>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</si>
  <si>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</si>
  <si>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</si>
  <si>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</si>
  <si>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</si>
  <si>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</si>
  <si>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</si>
  <si>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</si>
  <si>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</si>
  <si>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</si>
  <si>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</si>
  <si>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</si>
  <si>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</si>
  <si>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</si>
  <si>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</si>
  <si>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</si>
  <si>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</si>
  <si>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</si>
  <si>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</si>
  <si>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</si>
  <si>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</si>
  <si>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</si>
  <si>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</si>
  <si>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</si>
  <si>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</si>
  <si>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</si>
  <si>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</si>
  <si>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</si>
  <si>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</si>
  <si>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</si>
  <si>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</si>
  <si>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</si>
  <si>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</si>
  <si>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</si>
  <si>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</si>
  <si>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</si>
  <si>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</si>
  <si>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</si>
  <si>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</si>
  <si>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</si>
  <si>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</si>
  <si>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</si>
  <si>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</si>
  <si>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</si>
  <si>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</si>
  <si>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</si>
  <si>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</si>
  <si>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</si>
  <si>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</si>
  <si>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</si>
  <si>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</si>
  <si>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</si>
  <si>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</si>
  <si>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</si>
  <si>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</si>
  <si>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</si>
  <si>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</si>
  <si>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</si>
  <si>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</si>
  <si>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</si>
  <si>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</si>
  <si>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</si>
  <si>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</si>
  <si>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</si>
  <si>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</si>
  <si>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</si>
  <si>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</si>
  <si>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</si>
  <si>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</si>
  <si>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</si>
  <si>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</si>
  <si>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</si>
  <si>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</si>
  <si>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</si>
  <si>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</si>
  <si>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</si>
  <si>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</si>
  <si>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</si>
  <si>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</si>
  <si>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</si>
  <si>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</si>
  <si>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</si>
  <si>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</si>
  <si>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</si>
  <si>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</si>
  <si>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</si>
  <si>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</si>
  <si>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</si>
  <si>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</si>
  <si>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</si>
  <si>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</si>
  <si>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</si>
  <si>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</si>
  <si>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</si>
  <si>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</si>
  <si>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</si>
  <si>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</si>
  <si>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</si>
  <si>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</si>
  <si>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</si>
  <si>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</si>
  <si>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</si>
  <si>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</si>
  <si>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</si>
  <si>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</si>
  <si>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</si>
  <si>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</si>
  <si>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</si>
  <si>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</si>
  <si>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</si>
  <si>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</si>
  <si>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</si>
  <si>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</si>
  <si>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</si>
  <si>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</si>
  <si>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</si>
  <si>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</si>
  <si>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</si>
  <si>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</si>
  <si>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</si>
  <si>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</si>
  <si>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</si>
  <si>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</si>
  <si>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</si>
  <si>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</si>
  <si>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</si>
  <si>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</si>
  <si>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</si>
  <si>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</si>
  <si>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</si>
  <si>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</si>
  <si>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</si>
  <si>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</si>
  <si>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</si>
  <si>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</si>
  <si>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</si>
  <si>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</si>
  <si>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</si>
  <si>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</si>
  <si>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</si>
  <si>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</si>
  <si>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</si>
  <si>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</si>
  <si>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</si>
  <si>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</si>
  <si>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</si>
  <si>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</si>
  <si>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</si>
  <si>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</si>
  <si>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</si>
  <si>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</si>
  <si>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</si>
  <si>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</si>
  <si>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</si>
  <si>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</si>
  <si>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</si>
  <si>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</si>
  <si>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</si>
  <si>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</si>
  <si>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</si>
  <si>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</si>
  <si>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</si>
  <si>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</si>
  <si>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</si>
  <si>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</si>
  <si>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</si>
  <si>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</si>
  <si>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</si>
  <si>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</si>
  <si>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</si>
  <si>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</si>
  <si>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</si>
  <si>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</si>
  <si>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</si>
  <si>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</si>
  <si>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</si>
  <si>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</si>
  <si>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</si>
  <si>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</si>
  <si>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</si>
  <si>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</si>
  <si>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</si>
  <si>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</si>
  <si>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</si>
  <si>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</si>
  <si>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</si>
  <si>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</si>
  <si>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</si>
  <si>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</si>
  <si>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</si>
  <si>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</si>
  <si>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</si>
  <si>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</si>
  <si>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</si>
  <si>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</si>
  <si>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</si>
  <si>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</si>
  <si>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</si>
  <si>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</si>
  <si>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</si>
  <si>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</si>
  <si>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</si>
  <si>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</si>
  <si>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</si>
  <si>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</si>
  <si>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</si>
  <si>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</si>
  <si>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</si>
  <si>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</si>
  <si>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</si>
  <si>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</si>
  <si>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</si>
  <si>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</si>
  <si>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</si>
  <si>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</si>
  <si>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</si>
  <si>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</si>
  <si>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</si>
  <si>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</si>
  <si>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</si>
  <si>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</si>
  <si>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</si>
  <si>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</si>
  <si>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</si>
  <si>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</si>
  <si>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</si>
  <si>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</si>
  <si>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</si>
  <si>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</si>
  <si>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</si>
  <si>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</si>
  <si>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</si>
  <si>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</si>
  <si>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</si>
  <si>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</si>
  <si>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</si>
  <si>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</si>
  <si>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</si>
  <si>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</si>
  <si>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</si>
  <si>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</si>
  <si>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</si>
  <si>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</si>
  <si>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</si>
  <si>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</si>
  <si>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</si>
  <si>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</si>
  <si>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</si>
  <si>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</si>
  <si>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</si>
  <si>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</si>
  <si>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</si>
  <si>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</si>
  <si>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</si>
  <si>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</si>
  <si>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</si>
  <si>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</si>
  <si>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</si>
  <si>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</si>
  <si>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</si>
  <si>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</si>
  <si>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</si>
  <si>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</si>
  <si>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</si>
  <si>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</si>
  <si>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</si>
  <si>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</si>
  <si>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</si>
  <si>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</si>
  <si>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</si>
  <si>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</si>
  <si>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</si>
  <si>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</si>
  <si>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</si>
  <si>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</si>
  <si>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</si>
  <si>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</si>
  <si>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</si>
  <si>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</si>
  <si>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</si>
  <si>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</si>
  <si>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</si>
  <si>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</si>
  <si>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</si>
  <si>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</si>
  <si>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</si>
  <si>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</si>
  <si>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</si>
  <si>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</si>
  <si>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</si>
  <si>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</si>
  <si>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</si>
  <si>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</si>
  <si>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</si>
  <si>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</si>
  <si>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</si>
  <si>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</si>
  <si>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</si>
  <si>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</si>
  <si>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</si>
  <si>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</si>
  <si>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</si>
  <si>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</si>
  <si>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</si>
  <si>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</si>
  <si>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</si>
  <si>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</si>
  <si>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</si>
  <si>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</si>
  <si>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</si>
  <si>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</si>
  <si>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</si>
  <si>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</si>
  <si>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</si>
  <si>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</si>
  <si>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</si>
  <si>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</si>
  <si>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</si>
  <si>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</si>
  <si>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</si>
  <si>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</si>
  <si>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</si>
  <si>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</si>
  <si>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</si>
  <si>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</si>
  <si>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</si>
  <si>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</si>
  <si>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</si>
  <si>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</si>
  <si>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</si>
  <si>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</si>
  <si>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</si>
  <si>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</si>
  <si>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</si>
  <si>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</si>
  <si>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</si>
  <si>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</si>
  <si>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</si>
  <si>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</si>
  <si>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</si>
  <si>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</si>
  <si>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</si>
  <si>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</si>
  <si>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</si>
  <si>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</si>
  <si>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</si>
  <si>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</si>
  <si>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</si>
  <si>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</si>
  <si>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</si>
  <si>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</si>
  <si>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</si>
  <si>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</si>
  <si>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</si>
  <si>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</si>
  <si>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</si>
  <si>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</si>
  <si>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</si>
  <si>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</si>
  <si>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</si>
  <si>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</si>
  <si>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</si>
  <si>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</si>
  <si>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</si>
  <si>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</si>
  <si>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</si>
  <si>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</si>
  <si>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</si>
  <si>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</si>
  <si>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</si>
  <si>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</si>
  <si>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</si>
  <si>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</si>
  <si>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</si>
  <si>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</si>
  <si>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</si>
  <si>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</si>
  <si>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</si>
  <si>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</si>
  <si>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</si>
  <si>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</si>
  <si>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</si>
  <si>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</si>
  <si>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</si>
  <si>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</si>
  <si>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</si>
  <si>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</si>
  <si>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</si>
  <si>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</si>
  <si>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</si>
  <si>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</si>
  <si>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</si>
  <si>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</si>
  <si>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</si>
  <si>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</si>
  <si>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</si>
  <si>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</si>
  <si>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</si>
  <si>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</si>
  <si>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</si>
  <si>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</si>
  <si>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</si>
  <si>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</si>
  <si>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</si>
  <si>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</si>
  <si>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</si>
  <si>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</si>
  <si>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</si>
  <si>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</si>
  <si>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</si>
  <si>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</si>
  <si>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</si>
  <si>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</si>
  <si>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</si>
  <si>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</si>
  <si>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</si>
  <si>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</si>
  <si>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</si>
  <si>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</si>
  <si>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</si>
  <si>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</si>
  <si>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</si>
  <si>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</si>
  <si>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</si>
  <si>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</si>
  <si>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</si>
  <si>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</si>
  <si>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</si>
  <si>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</si>
  <si>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</si>
  <si>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</si>
  <si>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</si>
  <si>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</si>
  <si>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</si>
  <si>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</si>
  <si>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</si>
  <si>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</si>
  <si>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</si>
  <si>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</si>
  <si>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</si>
  <si>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</si>
  <si>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</si>
  <si>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</si>
  <si>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</si>
  <si>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</si>
  <si>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</si>
  <si>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</si>
  <si>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</si>
  <si>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</si>
  <si>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</si>
  <si>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</si>
  <si>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</si>
  <si>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</si>
  <si>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</si>
  <si>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</si>
  <si>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</si>
  <si>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</si>
  <si>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</si>
  <si>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</si>
  <si>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</si>
  <si>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</si>
  <si>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</si>
  <si>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</si>
  <si>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</si>
  <si>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</si>
  <si>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</si>
  <si>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</si>
  <si>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</si>
  <si>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</si>
  <si>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</si>
  <si>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</si>
  <si>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</si>
  <si>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</si>
  <si>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</si>
  <si>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</si>
  <si>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</si>
  <si>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</si>
  <si>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</si>
  <si>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</si>
  <si>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</si>
  <si>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</si>
  <si>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</si>
  <si>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</si>
  <si>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</si>
  <si>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</si>
  <si>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</si>
  <si>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</si>
  <si>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</si>
  <si>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</si>
  <si>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</si>
  <si>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</si>
  <si>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</si>
  <si>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</si>
  <si>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</si>
  <si>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</si>
  <si>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</si>
  <si>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</si>
  <si>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</si>
  <si>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</si>
  <si>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</si>
  <si>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</si>
  <si>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</si>
  <si>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</si>
  <si>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</si>
  <si>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</si>
  <si>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</si>
  <si>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</si>
  <si>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</si>
  <si>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</si>
  <si>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</si>
  <si>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</si>
  <si>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</si>
  <si>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</si>
  <si>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</si>
  <si>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</si>
  <si>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</si>
  <si>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</si>
  <si>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</si>
  <si>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</si>
  <si>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</si>
  <si>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</si>
  <si>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</si>
  <si>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</si>
  <si>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</si>
  <si>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</si>
  <si>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</si>
  <si>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</si>
  <si>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</si>
  <si>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</si>
  <si>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</si>
  <si>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</si>
  <si>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</si>
  <si>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</si>
  <si>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</si>
  <si>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</si>
  <si>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</si>
  <si>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</si>
  <si>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</si>
  <si>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</si>
  <si>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</si>
  <si>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</si>
  <si>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</si>
  <si>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</si>
  <si>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</si>
  <si>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</si>
  <si>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</si>
  <si>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</si>
  <si>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</si>
  <si>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</si>
  <si>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</si>
  <si>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</si>
  <si>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</si>
  <si>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</si>
  <si>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</si>
  <si>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</si>
  <si>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</si>
  <si>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</si>
  <si>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</si>
  <si>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</si>
  <si>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</si>
  <si>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</si>
  <si>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</si>
  <si>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</si>
  <si>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</si>
  <si>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</si>
  <si>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</si>
  <si>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</si>
  <si>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</si>
  <si>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</si>
  <si>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</si>
  <si>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</si>
  <si>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</si>
  <si>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</si>
  <si>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</si>
  <si>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</si>
  <si>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</si>
  <si>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</si>
  <si>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</si>
  <si>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</si>
  <si>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</si>
  <si>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</si>
  <si>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</si>
  <si>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</si>
  <si>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</si>
  <si>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</si>
  <si>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</si>
  <si>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</si>
  <si>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</si>
  <si>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</si>
  <si>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</si>
  <si>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</si>
  <si>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</si>
  <si>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</si>
  <si>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</si>
  <si>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</si>
  <si>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</si>
  <si>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</si>
  <si>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</si>
  <si>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</si>
  <si>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</si>
  <si>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</si>
  <si>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</si>
  <si>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</si>
  <si>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</si>
  <si>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</si>
  <si>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</si>
  <si>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</si>
  <si>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</si>
  <si>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</si>
  <si>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</si>
  <si>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</si>
  <si>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</si>
  <si>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</si>
  <si>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</si>
  <si>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</si>
  <si>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</si>
  <si>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</si>
  <si>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</si>
  <si>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</si>
  <si>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</si>
  <si>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</si>
  <si>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</si>
  <si>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</si>
  <si>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</si>
  <si>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</si>
  <si>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</si>
  <si>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</si>
  <si>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</si>
  <si>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</si>
  <si>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</si>
  <si>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</si>
  <si>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</si>
  <si>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</si>
  <si>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</si>
  <si>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</si>
  <si>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</si>
  <si>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</si>
  <si>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</si>
  <si>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</si>
  <si>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</si>
  <si>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</si>
  <si>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</si>
  <si>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</si>
  <si>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</si>
  <si>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</si>
  <si>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</si>
  <si>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</si>
  <si>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</si>
  <si>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</si>
  <si>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</si>
  <si>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</si>
  <si>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</si>
  <si>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</si>
  <si>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</si>
  <si>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</si>
  <si>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</si>
  <si>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</si>
  <si>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</si>
  <si>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</si>
  <si>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</si>
  <si>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</si>
  <si>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</si>
  <si>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</si>
  <si>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</si>
  <si>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</si>
  <si>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</si>
  <si>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</si>
  <si>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</si>
  <si>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</si>
  <si>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</si>
  <si>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</si>
  <si>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</si>
  <si>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</si>
  <si>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</si>
  <si>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</si>
  <si>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</si>
  <si>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</si>
  <si>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</si>
  <si>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</si>
  <si>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</si>
  <si>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</si>
  <si>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</si>
  <si>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</si>
  <si>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</si>
  <si>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</si>
  <si>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</si>
  <si>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</si>
  <si>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</si>
  <si>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</si>
  <si>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</si>
  <si>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</si>
  <si>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</si>
  <si>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</si>
  <si>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</si>
  <si>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</si>
  <si>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</si>
  <si>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</si>
  <si>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</si>
  <si>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</si>
  <si>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</si>
  <si>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</si>
  <si>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</si>
  <si>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</si>
  <si>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</si>
  <si>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</si>
  <si>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</si>
  <si>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</si>
  <si>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</si>
  <si>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</si>
  <si>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</si>
  <si>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</si>
  <si>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</si>
  <si>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</si>
  <si>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</si>
  <si>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</si>
  <si>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</si>
  <si>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</si>
  <si>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</si>
  <si>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</si>
  <si>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</si>
  <si>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</si>
  <si>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</si>
  <si>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</si>
  <si>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</si>
  <si>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</si>
  <si>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</si>
  <si>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</si>
  <si>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</si>
  <si>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</si>
  <si>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</si>
  <si>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</si>
  <si>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</si>
  <si>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</si>
  <si>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</si>
  <si>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</si>
  <si>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</si>
  <si>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</si>
  <si>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</si>
  <si>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</si>
  <si>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</si>
  <si>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</si>
  <si>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</si>
  <si>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</si>
  <si>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</si>
  <si>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</si>
  <si>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</si>
  <si>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</si>
  <si>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</si>
  <si>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</si>
  <si>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</si>
  <si>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</si>
  <si>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</si>
  <si>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</si>
  <si>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</si>
  <si>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</si>
  <si>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</si>
  <si>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</si>
  <si>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</si>
  <si>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</si>
  <si>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</si>
  <si>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</si>
  <si>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</si>
  <si>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</si>
  <si>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</si>
  <si>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</si>
  <si>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</si>
  <si>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</si>
  <si>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</si>
  <si>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</si>
  <si>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</si>
  <si>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</si>
  <si>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</si>
  <si>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</si>
  <si>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</si>
  <si>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</si>
  <si>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</si>
  <si>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</si>
  <si>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</si>
  <si>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</si>
  <si>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</si>
  <si>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</si>
  <si>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</si>
  <si>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</si>
  <si>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</si>
  <si>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</si>
  <si>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</si>
  <si>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</si>
  <si>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</si>
  <si>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</si>
  <si>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</si>
  <si>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</si>
  <si>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</si>
  <si>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</si>
  <si>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</si>
  <si>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</si>
  <si>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</si>
  <si>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</si>
  <si>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</si>
  <si>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</si>
  <si>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</si>
  <si>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</si>
  <si>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</si>
  <si>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</si>
  <si>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</si>
  <si>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</si>
  <si>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</si>
  <si>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</si>
  <si>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</si>
  <si>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</si>
  <si>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</si>
  <si>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</si>
  <si>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</si>
  <si>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</si>
  <si>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</si>
  <si>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</si>
  <si>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</si>
  <si>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</si>
  <si>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</si>
  <si>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</si>
  <si>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</si>
  <si>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</si>
  <si>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</si>
  <si>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</si>
  <si>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</si>
  <si>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</si>
  <si>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</si>
  <si>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</si>
  <si>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</si>
  <si>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</si>
  <si>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</si>
  <si>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</si>
  <si>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</si>
  <si>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</si>
  <si>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</si>
  <si>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</si>
  <si>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</si>
  <si>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</si>
  <si>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</si>
  <si>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</si>
  <si>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</si>
  <si>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</si>
  <si>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</si>
  <si>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</si>
  <si>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</si>
  <si>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</si>
  <si>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</si>
  <si>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</si>
  <si>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</si>
  <si>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</si>
  <si>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</si>
  <si>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</si>
  <si>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</si>
  <si>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</si>
  <si>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</si>
  <si>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</si>
  <si>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</si>
  <si>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</si>
  <si>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</si>
  <si>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</si>
  <si>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</si>
  <si>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</si>
  <si>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</si>
  <si>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</si>
  <si>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</si>
  <si>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</si>
  <si>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</si>
  <si>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</si>
  <si>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</si>
  <si>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</si>
  <si>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</si>
  <si>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</si>
  <si>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</si>
  <si>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</si>
  <si>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</si>
  <si>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</si>
  <si>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</si>
  <si>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</si>
  <si>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</si>
  <si>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</si>
  <si>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</si>
  <si>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</si>
  <si>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</si>
  <si>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</si>
  <si>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</si>
  <si>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</si>
  <si>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</si>
  <si>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</si>
  <si>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</si>
  <si>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</si>
  <si>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</si>
  <si>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</si>
  <si>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</si>
  <si>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</si>
  <si>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</si>
  <si>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</si>
  <si>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</si>
  <si>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</si>
  <si>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</si>
  <si>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</si>
  <si>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</si>
  <si>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</si>
  <si>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</si>
  <si>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</si>
  <si>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</si>
  <si>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</si>
  <si>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</si>
  <si>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</si>
  <si>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</si>
  <si>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</si>
  <si>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</si>
  <si>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</si>
  <si>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</si>
  <si>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</si>
  <si>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</si>
  <si>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</si>
  <si>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</si>
  <si>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</si>
  <si>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</si>
  <si>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</si>
  <si>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</si>
  <si>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</si>
  <si>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</si>
  <si>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</si>
  <si>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</si>
  <si>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</si>
  <si>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</si>
  <si>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</si>
  <si>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</si>
  <si>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</si>
  <si>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</si>
  <si>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</si>
  <si>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</si>
  <si>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</si>
  <si>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</si>
  <si>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</si>
  <si>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</si>
  <si>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</si>
  <si>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</si>
  <si>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</si>
  <si>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</si>
  <si>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</si>
  <si>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</si>
  <si>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</si>
  <si>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</si>
  <si>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</si>
  <si>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</si>
  <si>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</si>
  <si>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</si>
  <si>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</si>
  <si>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</si>
  <si>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</si>
  <si>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</si>
  <si>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</si>
  <si>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</si>
  <si>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</si>
  <si>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</si>
  <si>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</si>
  <si>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</si>
  <si>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</si>
  <si>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</si>
  <si>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</si>
  <si>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</si>
  <si>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</si>
  <si>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</si>
  <si>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</si>
  <si>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</si>
  <si>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</si>
  <si>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</si>
  <si>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</si>
  <si>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</si>
  <si>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</si>
  <si>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</si>
  <si>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</si>
  <si>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</si>
  <si>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</si>
  <si>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</si>
  <si>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</si>
  <si>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</si>
  <si>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</si>
  <si>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</si>
  <si>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</si>
  <si>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</si>
  <si>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</si>
  <si>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</si>
  <si>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</si>
  <si>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</si>
  <si>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</si>
  <si>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</si>
  <si>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</si>
  <si>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</si>
  <si>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</si>
  <si>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</si>
  <si>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</si>
  <si>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</si>
  <si>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</si>
  <si>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</si>
  <si>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</si>
  <si>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</si>
  <si>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</si>
  <si>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</si>
  <si>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</si>
  <si>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</si>
  <si>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</si>
  <si>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</si>
  <si>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</si>
  <si>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</si>
  <si>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</si>
  <si>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</si>
  <si>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</si>
  <si>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</si>
  <si>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</si>
  <si>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</si>
  <si>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</si>
  <si>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</si>
  <si>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</si>
  <si>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</si>
  <si>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</si>
  <si>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</si>
  <si>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</si>
  <si>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</si>
  <si>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</si>
  <si>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</si>
  <si>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</si>
  <si>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</si>
  <si>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</si>
  <si>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</si>
  <si>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</si>
  <si>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</si>
  <si>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</si>
  <si>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</si>
  <si>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</si>
  <si>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</si>
  <si>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</si>
  <si>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</si>
  <si>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</si>
  <si>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</si>
  <si>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</si>
  <si>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</si>
  <si>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</si>
  <si>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</si>
  <si>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</si>
  <si>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</si>
  <si>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</si>
  <si>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</si>
  <si>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</si>
  <si>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</si>
  <si>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</si>
  <si>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</si>
  <si>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</si>
  <si>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</si>
  <si>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</si>
  <si>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</si>
  <si>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</si>
  <si>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</si>
  <si>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</si>
  <si>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</si>
  <si>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</si>
  <si>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</si>
  <si>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</si>
  <si>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</si>
  <si>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</si>
  <si>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</si>
  <si>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</si>
  <si>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</si>
  <si>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</si>
  <si>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</si>
  <si>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</si>
  <si>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</si>
  <si>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</si>
  <si>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</si>
  <si>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</si>
  <si>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</si>
  <si>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</si>
  <si>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</si>
  <si>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</si>
  <si>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</si>
  <si>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</si>
  <si>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</si>
  <si>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</si>
  <si>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</si>
  <si>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</si>
  <si>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</si>
  <si>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</si>
  <si>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</si>
  <si>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</si>
  <si>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</si>
  <si>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</si>
  <si>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</si>
  <si>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</si>
  <si>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</si>
  <si>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</si>
  <si>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</si>
  <si>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</si>
  <si>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</si>
  <si>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</si>
  <si>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</si>
  <si>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</si>
  <si>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</si>
  <si>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</si>
  <si>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</si>
  <si>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</si>
  <si>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</si>
  <si>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</si>
  <si>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</si>
  <si>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</si>
  <si>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</si>
  <si>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</si>
  <si>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</si>
  <si>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</si>
  <si>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</si>
  <si>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</si>
  <si>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</si>
  <si>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</si>
  <si>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</si>
  <si>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</si>
  <si>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</si>
  <si>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</si>
  <si>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</si>
  <si>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</si>
  <si>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</si>
  <si>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</si>
  <si>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</si>
  <si>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</si>
  <si>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</si>
  <si>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</si>
  <si>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</si>
  <si>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</si>
  <si>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</si>
  <si>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</si>
  <si>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</si>
  <si>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</si>
  <si>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</si>
  <si>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</si>
  <si>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</si>
  <si>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</si>
  <si>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</si>
  <si>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</si>
  <si>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</si>
  <si>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</si>
  <si>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</si>
  <si>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</si>
  <si>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</si>
  <si>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</si>
  <si>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</si>
  <si>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</si>
  <si>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</si>
  <si>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</si>
  <si>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</si>
  <si>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</si>
  <si>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</si>
  <si>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</si>
  <si>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</si>
  <si>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</si>
  <si>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</si>
  <si>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</si>
  <si>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</si>
  <si>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</si>
  <si>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</si>
  <si>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</si>
  <si>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</si>
  <si>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</si>
  <si>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</si>
  <si>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</si>
  <si>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</si>
  <si>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</si>
  <si>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</si>
  <si>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</si>
  <si>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</si>
  <si>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</si>
  <si>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</si>
  <si>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</si>
  <si>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</si>
  <si>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</si>
  <si>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</si>
  <si>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</si>
  <si>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</si>
  <si>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</si>
  <si>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</si>
  <si>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</si>
  <si>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</si>
  <si>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</si>
  <si>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</si>
  <si>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</si>
  <si>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</si>
  <si>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</si>
  <si>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</si>
  <si>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</si>
  <si>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</si>
  <si>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</si>
  <si>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</si>
  <si>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</si>
  <si>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</si>
  <si>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</si>
  <si>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</si>
  <si>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</si>
  <si>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</si>
  <si>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</si>
  <si>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</si>
  <si>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</si>
  <si>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</si>
  <si>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</si>
  <si>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</si>
  <si>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</si>
  <si>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</si>
  <si>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</si>
  <si>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</si>
  <si>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</si>
  <si>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</si>
  <si>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</si>
  <si>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</si>
  <si>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</si>
  <si>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</si>
  <si>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</si>
  <si>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</si>
  <si>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</si>
  <si>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</si>
  <si>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</si>
  <si>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</si>
  <si>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</si>
  <si>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</si>
  <si>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</si>
  <si>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</si>
  <si>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</si>
  <si>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</si>
  <si>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</si>
  <si>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</si>
  <si>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</si>
  <si>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</si>
  <si>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</si>
  <si>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</si>
  <si>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</si>
  <si>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</si>
  <si>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</si>
  <si>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</si>
  <si>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</si>
  <si>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</si>
  <si>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</si>
  <si>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</si>
  <si>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</si>
  <si>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</si>
  <si>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</si>
  <si>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</si>
  <si>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</si>
  <si>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</si>
  <si>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</si>
  <si>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</si>
  <si>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</si>
  <si>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</si>
  <si>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</si>
  <si>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</si>
  <si>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</si>
  <si>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</si>
  <si>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</si>
  <si>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</si>
  <si>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</si>
  <si>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</si>
  <si>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</si>
  <si>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</si>
  <si>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</si>
  <si>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</si>
  <si>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</si>
  <si>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</si>
  <si>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</si>
  <si>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</si>
  <si>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</si>
  <si>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</si>
  <si>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</si>
  <si>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</si>
  <si>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</si>
  <si>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</si>
  <si>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</si>
  <si>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</si>
  <si>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</si>
  <si>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</si>
  <si>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</si>
  <si>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</si>
  <si>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</si>
  <si>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</si>
  <si>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</si>
  <si>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</si>
  <si>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</si>
  <si>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</si>
  <si>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</si>
  <si>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</si>
  <si>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</si>
  <si>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</si>
  <si>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</si>
  <si>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</si>
  <si>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</si>
  <si>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</si>
  <si>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</si>
  <si>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</si>
  <si>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</si>
  <si>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</si>
  <si>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</si>
  <si>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</si>
  <si>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</si>
  <si>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</si>
  <si>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</si>
  <si>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</si>
  <si>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</si>
  <si>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</si>
  <si>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</si>
  <si>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</si>
  <si>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</si>
  <si>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</si>
  <si>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</si>
  <si>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</si>
  <si>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</si>
  <si>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</si>
  <si>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</si>
  <si>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</si>
  <si>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</si>
  <si>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</si>
  <si>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</si>
  <si>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</si>
  <si>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</si>
  <si>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</si>
  <si>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</si>
  <si>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</si>
  <si>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</si>
  <si>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</si>
  <si>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</si>
  <si>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</si>
  <si>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</si>
  <si>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</si>
  <si>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</si>
  <si>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</si>
  <si>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</si>
  <si>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</si>
  <si>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</si>
  <si>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</si>
  <si>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</si>
  <si>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</si>
  <si>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</si>
  <si>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</si>
  <si>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</si>
  <si>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</si>
  <si>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</si>
  <si>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</si>
  <si>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</si>
  <si>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</si>
  <si>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</si>
  <si>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</si>
  <si>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</si>
  <si>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</si>
  <si>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</si>
  <si>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</si>
  <si>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</si>
  <si>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</si>
  <si>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</si>
  <si>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</si>
  <si>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</si>
  <si>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</si>
  <si>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</si>
  <si>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</si>
  <si>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</si>
  <si>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</si>
  <si>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</si>
  <si>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</si>
  <si>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</si>
  <si>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</si>
  <si>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</si>
  <si>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</si>
  <si>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</si>
  <si>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</si>
  <si>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</si>
  <si>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</si>
  <si>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</si>
  <si>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</si>
  <si>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</si>
  <si>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</si>
  <si>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</si>
  <si>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</si>
  <si>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</si>
  <si>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</si>
  <si>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</si>
  <si>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</si>
  <si>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</si>
  <si>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</si>
  <si>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</si>
  <si>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</si>
  <si>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</si>
  <si>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</si>
  <si>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</si>
  <si>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</si>
  <si>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</si>
  <si>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</si>
  <si>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</si>
  <si>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</si>
  <si>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</si>
  <si>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</si>
  <si>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</si>
  <si>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</si>
  <si>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</si>
  <si>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</si>
  <si>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</si>
  <si>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</si>
  <si>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</si>
  <si>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</si>
  <si>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</si>
  <si>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</si>
  <si>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</si>
  <si>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</si>
  <si>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</si>
  <si>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</si>
  <si>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</si>
  <si>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</si>
  <si>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</si>
  <si>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</si>
  <si>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</si>
  <si>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</si>
  <si>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</si>
  <si>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</si>
  <si>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</si>
  <si>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</si>
  <si>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</si>
  <si>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</si>
  <si>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</si>
  <si>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</si>
  <si>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</si>
  <si>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</si>
  <si>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</si>
  <si>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</si>
  <si>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</si>
  <si>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</si>
  <si>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</si>
  <si>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</si>
  <si>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</si>
  <si>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</si>
  <si>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</si>
  <si>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</si>
  <si>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</si>
  <si>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</si>
  <si>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</si>
  <si>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</si>
  <si>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</si>
  <si>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</si>
  <si>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</si>
  <si>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</si>
  <si>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</si>
  <si>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</si>
  <si>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</si>
  <si>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</si>
  <si>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</si>
  <si>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</si>
  <si>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</si>
  <si>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</si>
  <si>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</si>
  <si>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</si>
  <si>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</si>
  <si>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</si>
  <si>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</si>
  <si>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</si>
  <si>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</si>
  <si>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</si>
  <si>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</si>
  <si>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</si>
  <si>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</si>
  <si>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</si>
  <si>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</si>
  <si>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</si>
  <si>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</si>
  <si>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</si>
  <si>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</si>
  <si>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</si>
  <si>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</si>
  <si>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</si>
  <si>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</si>
  <si>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</si>
  <si>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</si>
  <si>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</si>
  <si>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</si>
  <si>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</si>
  <si>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</si>
  <si>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</si>
  <si>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</si>
  <si>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</si>
  <si>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</si>
  <si>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</si>
  <si>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</si>
  <si>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</si>
  <si>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</si>
  <si>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</si>
  <si>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</si>
  <si>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</si>
  <si>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</si>
  <si>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</si>
  <si>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</si>
  <si>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</si>
  <si>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</si>
  <si>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</si>
  <si>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</si>
  <si>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</si>
  <si>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</si>
  <si>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</si>
  <si>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</si>
  <si>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</si>
  <si>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</si>
  <si>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</si>
  <si>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</si>
  <si>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</si>
  <si>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</si>
  <si>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</si>
  <si>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</si>
  <si>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</si>
  <si>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</si>
  <si>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</si>
  <si>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</si>
  <si>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</si>
  <si>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</si>
  <si>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</si>
  <si>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</si>
  <si>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</si>
  <si>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</si>
  <si>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</si>
  <si>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</si>
  <si>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</si>
  <si>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</si>
  <si>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</si>
  <si>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</si>
  <si>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</si>
  <si>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</si>
  <si>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</si>
  <si>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</si>
  <si>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</si>
  <si>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</si>
  <si>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</si>
  <si>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</si>
  <si>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</si>
  <si>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</si>
  <si>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</si>
  <si>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</si>
  <si>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</si>
  <si>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</si>
  <si>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</si>
  <si>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</si>
  <si>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</si>
  <si>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</si>
  <si>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</si>
  <si>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</si>
  <si>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</si>
  <si>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</si>
  <si>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</si>
  <si>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</si>
  <si>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</si>
  <si>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</si>
  <si>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</si>
  <si>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</si>
  <si>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</si>
  <si>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</si>
  <si>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</si>
  <si>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</si>
  <si>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</si>
  <si>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</si>
  <si>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</si>
  <si>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</si>
  <si>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</si>
  <si>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</si>
  <si>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</si>
  <si>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</si>
  <si>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</si>
  <si>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</si>
  <si>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</si>
  <si>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</si>
  <si>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</si>
  <si>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</si>
  <si>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</si>
  <si>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</si>
  <si>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</si>
  <si>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</si>
  <si>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</si>
  <si>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</si>
  <si>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</si>
  <si>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</si>
  <si>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</si>
  <si>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</si>
  <si>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</si>
  <si>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</si>
  <si>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</si>
  <si>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</si>
  <si>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</si>
  <si>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</si>
  <si>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</si>
  <si>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</si>
  <si>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</si>
  <si>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</si>
  <si>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</si>
  <si>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</si>
  <si>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</si>
  <si>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</si>
  <si>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</si>
  <si>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</si>
  <si>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</si>
  <si>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</si>
  <si>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</si>
  <si>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</si>
  <si>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</si>
  <si>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</si>
  <si>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</si>
  <si>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</si>
  <si>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</si>
  <si>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</si>
  <si>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</si>
  <si>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</si>
  <si>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</si>
  <si>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</si>
  <si>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</si>
  <si>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</si>
  <si>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</si>
  <si>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</si>
  <si>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</si>
  <si>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</si>
  <si>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</si>
  <si>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</si>
  <si>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</si>
  <si>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</si>
  <si>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</si>
  <si>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</si>
  <si>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</si>
  <si>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</si>
  <si>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</si>
  <si>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</si>
  <si>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</si>
  <si>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</si>
  <si>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</si>
  <si>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</si>
  <si>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</si>
  <si>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</si>
  <si>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</si>
  <si>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</si>
  <si>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</si>
  <si>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</si>
  <si>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</si>
  <si>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</si>
  <si>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</si>
  <si>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</si>
  <si>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</si>
  <si>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</si>
  <si>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</si>
  <si>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</si>
  <si>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</si>
  <si>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</si>
  <si>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</si>
  <si>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</si>
  <si>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</si>
  <si>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</si>
  <si>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</si>
  <si>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</si>
  <si>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</si>
  <si>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</si>
  <si>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</si>
  <si>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</si>
  <si>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</si>
  <si>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</si>
  <si>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</si>
  <si>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</si>
  <si>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</si>
  <si>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</si>
  <si>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</si>
  <si>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</si>
  <si>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</si>
  <si>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</si>
  <si>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</si>
  <si>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</si>
  <si>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</si>
  <si>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</si>
  <si>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</si>
  <si>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</si>
  <si>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</si>
  <si>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</si>
  <si>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</si>
  <si>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</si>
  <si>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</si>
  <si>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</si>
  <si>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</si>
  <si>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</si>
  <si>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</si>
  <si>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</si>
  <si>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</si>
  <si>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</si>
  <si>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</si>
  <si>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</si>
  <si>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</si>
  <si>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</si>
  <si>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</si>
  <si>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</si>
  <si>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</si>
  <si>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</si>
  <si>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</si>
  <si>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</si>
  <si>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</si>
  <si>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</si>
  <si>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</si>
  <si>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</si>
  <si>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</si>
  <si>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</si>
  <si>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</si>
  <si>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</si>
  <si>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</si>
  <si>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</si>
  <si>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</si>
  <si>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</si>
  <si>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</si>
  <si>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</si>
  <si>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</si>
  <si>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</si>
  <si>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</si>
  <si>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</si>
  <si>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</si>
  <si>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</si>
  <si>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</si>
  <si>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</si>
  <si>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</si>
  <si>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</si>
  <si>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</si>
  <si>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</si>
  <si>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</si>
  <si>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</si>
  <si>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</si>
  <si>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</si>
  <si>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</si>
  <si>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</si>
  <si>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</si>
  <si>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</si>
  <si>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</si>
  <si>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</si>
  <si>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</si>
  <si>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</si>
  <si>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</si>
  <si>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</si>
  <si>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</si>
  <si>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</si>
  <si>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</si>
  <si>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</si>
  <si>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</si>
  <si>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</si>
  <si>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</si>
  <si>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</si>
  <si>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</si>
  <si>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</si>
  <si>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</si>
  <si>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</si>
  <si>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</si>
  <si>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</si>
  <si>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</si>
  <si>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</si>
  <si>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</si>
  <si>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</si>
  <si>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</si>
  <si>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</si>
  <si>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</si>
  <si>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</si>
  <si>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</si>
  <si>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</si>
  <si>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</si>
  <si>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</si>
  <si>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</si>
  <si>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</si>
  <si>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</si>
  <si>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</si>
  <si>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</si>
  <si>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</si>
  <si>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</si>
  <si>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</si>
  <si>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</si>
  <si>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</si>
  <si>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</si>
  <si>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</si>
  <si>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</si>
  <si>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</si>
  <si>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</si>
  <si>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</si>
  <si>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</si>
  <si>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</si>
  <si>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</si>
  <si>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</si>
  <si>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</si>
  <si>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</si>
  <si>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</si>
  <si>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</si>
  <si>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</si>
  <si>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</si>
  <si>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</si>
  <si>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</si>
  <si>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</si>
  <si>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</si>
  <si>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</si>
  <si>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</si>
  <si>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</si>
  <si>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</si>
  <si>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</si>
  <si>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</si>
  <si>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</si>
  <si>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</si>
  <si>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</si>
  <si>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</si>
  <si>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</si>
  <si>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</si>
  <si>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</si>
  <si>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</si>
  <si>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</si>
  <si>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</si>
  <si>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</si>
  <si>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</si>
  <si>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</si>
  <si>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</si>
  <si>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</si>
  <si>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</si>
  <si>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</si>
  <si>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</si>
  <si>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</si>
  <si>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</si>
  <si>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</si>
  <si>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</si>
  <si>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</si>
  <si>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</si>
  <si>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</si>
  <si>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</si>
  <si>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</si>
  <si>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</si>
  <si>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</si>
  <si>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</si>
  <si>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</si>
  <si>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</si>
  <si>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</si>
  <si>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</si>
  <si>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</si>
  <si>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</si>
  <si>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</si>
  <si>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</si>
  <si>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</si>
  <si>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</si>
  <si>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</si>
  <si>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</si>
  <si>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</si>
  <si>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</si>
  <si>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</si>
  <si>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</si>
  <si>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</si>
  <si>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</si>
  <si>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</si>
  <si>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</si>
  <si>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</si>
  <si>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</si>
  <si>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</si>
  <si>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</si>
  <si>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</si>
  <si>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</si>
  <si>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</si>
  <si>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</si>
  <si>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</si>
  <si>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</si>
  <si>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</si>
  <si>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</si>
  <si>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</si>
  <si>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</si>
  <si>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</si>
  <si>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</si>
  <si>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</si>
  <si>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</si>
  <si>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</si>
  <si>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</si>
  <si>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</si>
  <si>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</si>
  <si>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</si>
  <si>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</si>
  <si>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</si>
  <si>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</si>
  <si>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</si>
  <si>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</si>
  <si>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</si>
  <si>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</si>
  <si>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</si>
  <si>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</si>
  <si>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</si>
  <si>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</si>
  <si>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</si>
  <si>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</si>
  <si>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</si>
  <si>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</si>
  <si>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</si>
  <si>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</si>
  <si>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</si>
  <si>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</si>
  <si>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</si>
  <si>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</si>
  <si>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</si>
  <si>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</si>
  <si>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</si>
  <si>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</si>
  <si>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</si>
  <si>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</si>
  <si>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</si>
  <si>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</si>
  <si>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</si>
  <si>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</si>
  <si>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</si>
  <si>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</si>
  <si>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</si>
  <si>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</si>
  <si>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</si>
  <si>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</si>
  <si>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</si>
  <si>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</si>
  <si>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</si>
  <si>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</si>
  <si>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</si>
  <si>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</si>
  <si>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</si>
  <si>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</si>
  <si>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</si>
  <si>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</si>
  <si>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</si>
  <si>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</si>
  <si>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</si>
  <si>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</si>
  <si>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</si>
  <si>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</si>
  <si>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</si>
  <si>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</si>
  <si>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</si>
  <si>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</si>
  <si>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</si>
  <si>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</si>
  <si>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</si>
  <si>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</si>
  <si>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</si>
  <si>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</si>
  <si>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</si>
  <si>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</si>
  <si>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</si>
  <si>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</si>
  <si>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</si>
  <si>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</si>
  <si>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</si>
  <si>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</si>
  <si>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</si>
  <si>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</si>
  <si>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</si>
  <si>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</si>
  <si>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</si>
  <si>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</si>
  <si>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</si>
  <si>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</si>
  <si>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</si>
  <si>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</si>
  <si>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</si>
  <si>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</si>
  <si>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</si>
  <si>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</si>
  <si>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</si>
  <si>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</si>
  <si>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</si>
  <si>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</si>
  <si>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</si>
  <si>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</si>
  <si>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</si>
  <si>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</si>
  <si>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</si>
  <si>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</si>
  <si>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</si>
  <si>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</si>
  <si>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</si>
  <si>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</si>
  <si>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</si>
  <si>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</si>
  <si>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</si>
  <si>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</si>
  <si>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</si>
  <si>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</si>
  <si>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</si>
  <si>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</si>
  <si>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</si>
  <si>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</si>
  <si>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</si>
  <si>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</si>
  <si>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</si>
  <si>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</si>
  <si>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</si>
  <si>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</si>
  <si>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</si>
  <si>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</si>
  <si>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</si>
  <si>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</si>
  <si>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</si>
  <si>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</si>
  <si>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</si>
  <si>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</si>
  <si>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</si>
  <si>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</si>
  <si>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</si>
  <si>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</si>
  <si>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</si>
  <si>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</si>
  <si>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</si>
  <si>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</si>
  <si>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</si>
  <si>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</si>
  <si>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</si>
  <si>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</si>
  <si>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</si>
  <si>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</si>
  <si>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</si>
  <si>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</si>
  <si>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</si>
  <si>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</si>
  <si>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</si>
  <si>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</si>
  <si>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</si>
  <si>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</si>
  <si>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</si>
  <si>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</si>
  <si>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</si>
  <si>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</si>
  <si>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</si>
  <si>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</si>
  <si>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</si>
  <si>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</si>
  <si>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</si>
  <si>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</si>
  <si>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</si>
  <si>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</si>
  <si>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</si>
  <si>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</si>
  <si>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</si>
  <si>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</si>
  <si>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</si>
  <si>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</si>
  <si>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</si>
  <si>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</si>
  <si>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</si>
  <si>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</si>
  <si>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</si>
  <si>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</si>
  <si>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</si>
  <si>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</si>
  <si>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</si>
  <si>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</si>
  <si>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</si>
  <si>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</si>
  <si>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</si>
  <si>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</si>
  <si>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</si>
  <si>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</si>
  <si>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</si>
  <si>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</si>
  <si>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</si>
  <si>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</si>
  <si>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</si>
  <si>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</si>
  <si>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</si>
  <si>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</si>
  <si>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</si>
  <si>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</si>
  <si>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</si>
  <si>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</si>
  <si>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</si>
  <si>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</si>
  <si>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</si>
  <si>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</si>
  <si>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</si>
  <si>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</si>
  <si>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</si>
  <si>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</si>
  <si>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</si>
  <si>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</si>
  <si>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</si>
  <si>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</si>
  <si>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</si>
  <si>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</si>
  <si>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</si>
  <si>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</si>
  <si>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</si>
  <si>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</si>
  <si>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</si>
  <si>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</si>
  <si>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</si>
  <si>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</si>
  <si>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</si>
  <si>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</si>
  <si>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</si>
  <si>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</si>
  <si>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</si>
  <si>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</si>
  <si>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</si>
  <si>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</si>
  <si>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</si>
  <si>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</si>
  <si>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</si>
  <si>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</si>
  <si>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</si>
  <si>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</si>
  <si>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</si>
  <si>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</si>
  <si>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</si>
  <si>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</si>
  <si>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</si>
  <si>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</si>
  <si>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</si>
  <si>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</si>
  <si>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</si>
  <si>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</si>
  <si>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</si>
  <si>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</si>
  <si>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</si>
  <si>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</si>
  <si>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</si>
  <si>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</si>
  <si>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</si>
  <si>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</si>
  <si>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</si>
  <si>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</si>
  <si>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</si>
  <si>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</si>
  <si>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</si>
  <si>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</si>
  <si>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</si>
  <si>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</si>
  <si>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</si>
  <si>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</si>
  <si>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</si>
  <si>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</si>
  <si>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</si>
  <si>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</si>
  <si>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</si>
  <si>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</si>
  <si>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</si>
  <si>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</si>
  <si>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</si>
  <si>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</si>
  <si>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</si>
  <si>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</si>
  <si>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</si>
  <si>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</si>
  <si>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</si>
  <si>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</si>
  <si>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</si>
  <si>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</si>
  <si>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</si>
  <si>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</si>
  <si>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</si>
  <si>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</si>
  <si>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</si>
  <si>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</si>
  <si>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</si>
  <si>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</si>
  <si>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</si>
  <si>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</si>
  <si>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</si>
  <si>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</si>
  <si>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</si>
  <si>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</si>
  <si>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</si>
  <si>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</si>
  <si>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</si>
  <si>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</si>
  <si>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</si>
  <si>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</si>
  <si>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</si>
  <si>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</si>
  <si>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</si>
  <si>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</si>
  <si>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</si>
  <si>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</si>
  <si>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</si>
  <si>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</si>
  <si>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</si>
  <si>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</si>
  <si>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</si>
  <si>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</si>
  <si>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</si>
  <si>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</si>
  <si>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</si>
  <si>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</si>
  <si>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</si>
  <si>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</si>
  <si>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</si>
  <si>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</si>
  <si>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</si>
  <si>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</si>
  <si>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</si>
  <si>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</si>
  <si>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</si>
  <si>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</si>
  <si>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</si>
  <si>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</si>
  <si>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</si>
  <si>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</si>
  <si>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</si>
  <si>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</si>
  <si>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</si>
  <si>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</si>
  <si>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</si>
  <si>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</si>
  <si>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</si>
  <si>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</si>
  <si>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</si>
  <si>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</si>
  <si>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</si>
  <si>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</si>
  <si>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</si>
  <si>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</si>
  <si>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</si>
  <si>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</si>
  <si>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</si>
  <si>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</si>
  <si>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</si>
  <si>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</si>
  <si>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</si>
  <si>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</si>
  <si>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</si>
  <si>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</si>
  <si>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</si>
  <si>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</si>
  <si>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</si>
  <si>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</si>
  <si>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</si>
  <si>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</si>
  <si>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</si>
  <si>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</si>
  <si>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</si>
  <si>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</si>
  <si>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</si>
  <si>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</si>
  <si>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</si>
  <si>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</si>
  <si>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</si>
  <si>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</si>
  <si>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</si>
  <si>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</si>
  <si>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</si>
  <si>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</si>
  <si>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</si>
  <si>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</si>
  <si>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</si>
  <si>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</si>
  <si>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</si>
  <si>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</si>
  <si>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</si>
  <si>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</si>
  <si>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</si>
  <si>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</si>
  <si>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</si>
  <si>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</si>
  <si>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</si>
  <si>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</si>
  <si>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</si>
  <si>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</si>
  <si>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</si>
  <si>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</si>
  <si>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</si>
  <si>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</si>
  <si>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</si>
  <si>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</si>
  <si>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</si>
  <si>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</si>
  <si>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</si>
  <si>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</si>
  <si>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</si>
  <si>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</si>
  <si>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</si>
  <si>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</si>
  <si>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</si>
  <si>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</si>
  <si>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</si>
  <si>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</si>
  <si>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</si>
  <si>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</si>
  <si>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</si>
  <si>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</si>
  <si>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</si>
  <si>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</si>
  <si>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</si>
  <si>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</si>
  <si>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</si>
  <si>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</si>
  <si>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</si>
  <si>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</si>
  <si>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</si>
  <si>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</si>
  <si>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</si>
  <si>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</si>
  <si>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</si>
  <si>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</si>
  <si>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</si>
  <si>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</si>
  <si>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</si>
  <si>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</si>
  <si>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</si>
  <si>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</si>
  <si>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</si>
  <si>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</si>
  <si>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</si>
  <si>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</si>
  <si>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</si>
  <si>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</si>
  <si>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</si>
  <si>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</si>
  <si>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</si>
  <si>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</si>
  <si>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</si>
  <si>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</si>
  <si>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</si>
  <si>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</si>
  <si>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</si>
  <si>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</si>
  <si>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</si>
  <si>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</si>
  <si>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</si>
  <si>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</si>
  <si>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</si>
  <si>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</si>
  <si>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</si>
  <si>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</si>
  <si>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</si>
  <si>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</si>
  <si>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</si>
  <si>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</si>
  <si>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</si>
  <si>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</si>
  <si>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</si>
  <si>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</si>
  <si>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</si>
  <si>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</si>
  <si>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</si>
  <si>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</si>
  <si>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</si>
  <si>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</si>
  <si>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</si>
  <si>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</si>
  <si>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</si>
  <si>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</si>
  <si>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</si>
  <si>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</si>
  <si>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</si>
  <si>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</si>
  <si>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</si>
  <si>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</si>
  <si>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</si>
  <si>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</si>
  <si>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</si>
  <si>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</si>
  <si>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</si>
  <si>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</si>
  <si>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</si>
  <si>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</si>
  <si>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</si>
  <si>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</si>
  <si>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</si>
  <si>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</si>
  <si>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</si>
  <si>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</si>
  <si>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</si>
  <si>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</si>
  <si>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</si>
  <si>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</si>
  <si>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</si>
  <si>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</si>
  <si>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</si>
  <si>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</si>
  <si>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</si>
  <si>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</si>
  <si>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</si>
  <si>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</si>
  <si>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</si>
  <si>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</si>
  <si>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</si>
  <si>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</si>
  <si>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</si>
  <si>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</si>
  <si>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</si>
  <si>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</si>
  <si>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</si>
  <si>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</si>
  <si>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</si>
  <si>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</si>
  <si>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</si>
  <si>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</si>
  <si>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</si>
  <si>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</si>
  <si>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</si>
  <si>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</si>
  <si>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</si>
  <si>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</si>
  <si>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</si>
  <si>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</si>
  <si>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</si>
  <si>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</si>
  <si>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</si>
  <si>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</si>
  <si>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</si>
  <si>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</si>
  <si>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</si>
  <si>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</si>
  <si>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</si>
  <si>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</si>
  <si>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</si>
  <si>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</si>
  <si>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</si>
  <si>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</si>
  <si>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</si>
  <si>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</si>
  <si>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</si>
  <si>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</si>
  <si>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</si>
  <si>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</si>
  <si>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</si>
  <si>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</si>
  <si>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</si>
  <si>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</si>
  <si>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</si>
  <si>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</si>
  <si>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</si>
  <si>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</si>
  <si>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</si>
  <si>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</si>
  <si>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</si>
  <si>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</si>
  <si>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</si>
  <si>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</si>
  <si>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</si>
  <si>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</si>
  <si>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</si>
  <si>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</si>
  <si>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</si>
  <si>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</si>
  <si>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</si>
  <si>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</si>
  <si>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</si>
  <si>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</si>
  <si>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</si>
  <si>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</si>
  <si>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</si>
  <si>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</si>
  <si>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</si>
  <si>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</si>
  <si>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</si>
  <si>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</si>
  <si>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</si>
  <si>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</si>
  <si>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</si>
  <si>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</si>
  <si>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</si>
  <si>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</si>
  <si>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</si>
  <si>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</si>
  <si>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</si>
  <si>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</si>
  <si>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</si>
  <si>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</si>
  <si>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</si>
  <si>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</si>
  <si>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</si>
  <si>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</si>
  <si>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</si>
  <si>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</si>
  <si>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</si>
  <si>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</si>
  <si>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</si>
  <si>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</si>
  <si>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</si>
  <si>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</si>
  <si>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</si>
  <si>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</si>
  <si>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</si>
  <si>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</si>
  <si>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</si>
  <si>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</si>
  <si>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</si>
  <si>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</si>
  <si>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</si>
  <si>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</si>
  <si>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</si>
  <si>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</si>
  <si>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</si>
  <si>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</si>
  <si>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</si>
  <si>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</si>
  <si>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</si>
  <si>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</si>
  <si>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</si>
  <si>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</si>
  <si>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</si>
  <si>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</si>
  <si>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</si>
  <si>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</si>
  <si>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</si>
  <si>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</si>
  <si>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</si>
  <si>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</si>
  <si>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</si>
  <si>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</si>
  <si>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</si>
  <si>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</si>
  <si>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</si>
  <si>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</si>
  <si>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</si>
  <si>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</si>
  <si>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</si>
  <si>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</si>
  <si>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</si>
  <si>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</si>
  <si>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</si>
  <si>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</si>
  <si>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</si>
  <si>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</si>
  <si>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</si>
  <si>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</si>
  <si>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</si>
  <si>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</si>
  <si>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</si>
  <si>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</si>
  <si>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</si>
  <si>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</si>
  <si>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</si>
  <si>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</si>
  <si>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</si>
  <si>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</si>
  <si>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</si>
  <si>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</si>
  <si>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</si>
  <si>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</si>
  <si>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</si>
  <si>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</si>
  <si>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</si>
  <si>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</si>
  <si>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</si>
  <si>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</si>
  <si>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</si>
  <si>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</si>
  <si>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</si>
  <si>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</si>
  <si>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</si>
  <si>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</si>
  <si>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</si>
  <si>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</si>
  <si>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</si>
  <si>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</si>
  <si>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</si>
  <si>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</si>
  <si>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</si>
  <si>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</si>
  <si>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</si>
  <si>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</si>
  <si>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</si>
  <si>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</si>
  <si>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</si>
  <si>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</si>
  <si>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</si>
  <si>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</si>
  <si>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</si>
  <si>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</si>
  <si>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</si>
  <si>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</si>
  <si>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</si>
  <si>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</si>
  <si>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</si>
  <si>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</si>
  <si>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</si>
  <si>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</si>
  <si>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</si>
  <si>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</si>
  <si>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</si>
  <si>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</si>
  <si>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</si>
  <si>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</si>
  <si>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</si>
  <si>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</si>
  <si>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</si>
  <si>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</si>
  <si>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</si>
  <si>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</si>
  <si>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</si>
  <si>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</si>
  <si>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</si>
  <si>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</si>
  <si>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</si>
  <si>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</si>
  <si>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</si>
  <si>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</si>
  <si>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</si>
  <si>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</si>
  <si>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</si>
  <si>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</si>
  <si>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</si>
  <si>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</si>
  <si>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</si>
  <si>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</si>
  <si>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</si>
  <si>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</si>
  <si>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</si>
  <si>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</si>
  <si>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</si>
  <si>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</si>
  <si>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</si>
  <si>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</si>
  <si>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</si>
  <si>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</si>
  <si>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</si>
  <si>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</si>
  <si>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</si>
  <si>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</si>
  <si>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</si>
  <si>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</si>
  <si>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</si>
  <si>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</si>
  <si>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</si>
  <si>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</si>
  <si>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</si>
  <si>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</si>
  <si>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</si>
  <si>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</si>
  <si>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</si>
  <si>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</si>
  <si>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</si>
  <si>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</si>
  <si>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</si>
  <si>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</si>
  <si>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</si>
  <si>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</si>
  <si>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</si>
  <si>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</si>
  <si>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</si>
  <si>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</si>
  <si>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</si>
  <si>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</si>
  <si>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</si>
  <si>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</si>
  <si>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</si>
  <si>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</si>
  <si>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</si>
  <si>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</si>
  <si>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</si>
  <si>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</si>
  <si>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</si>
  <si>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</si>
  <si>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</si>
  <si>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</si>
  <si>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</si>
  <si>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</si>
  <si>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</si>
  <si>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</si>
  <si>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</si>
  <si>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</si>
  <si>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</si>
  <si>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</si>
  <si>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</si>
  <si>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</si>
  <si>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</si>
  <si>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</si>
  <si>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</si>
  <si>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</si>
  <si>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</si>
  <si>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</si>
  <si>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</si>
  <si>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</si>
  <si>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</si>
  <si>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</si>
  <si>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</si>
  <si>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</si>
  <si>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</si>
  <si>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</si>
  <si>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</si>
  <si>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</si>
  <si>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</si>
  <si>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</si>
  <si>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</si>
  <si>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</si>
  <si>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</si>
  <si>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</si>
  <si>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</si>
  <si>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</si>
  <si>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</si>
  <si>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</si>
  <si>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</si>
  <si>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</si>
  <si>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</si>
  <si>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</si>
  <si>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</si>
  <si>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</si>
  <si>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</si>
  <si>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</si>
  <si>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</si>
  <si>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</si>
  <si>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</si>
  <si>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</si>
  <si>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</si>
  <si>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</si>
  <si>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</si>
  <si>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</si>
  <si>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</si>
  <si>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</si>
  <si>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</si>
  <si>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</si>
  <si>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</si>
  <si>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</si>
  <si>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</si>
  <si>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</si>
  <si>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</si>
  <si>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</si>
  <si>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</si>
  <si>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</si>
  <si>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</si>
  <si>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</si>
  <si>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</si>
  <si>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</si>
  <si>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</si>
  <si>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</si>
  <si>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</si>
  <si>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</si>
  <si>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</si>
  <si>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</si>
  <si>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</si>
  <si>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</si>
  <si>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</si>
  <si>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</si>
  <si>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</si>
  <si>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</si>
  <si>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</si>
  <si>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</si>
  <si>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</si>
  <si>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</si>
  <si>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</si>
  <si>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</si>
  <si>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</si>
  <si>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</si>
  <si>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</si>
  <si>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</si>
  <si>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</si>
  <si>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</si>
  <si>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</si>
  <si>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</si>
  <si>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</si>
  <si>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</si>
  <si>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</si>
  <si>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</si>
  <si>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</si>
  <si>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</si>
  <si>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</si>
  <si>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</si>
  <si>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</si>
  <si>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</si>
  <si>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</si>
  <si>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</si>
  <si>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</si>
  <si>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</si>
  <si>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</si>
  <si>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</si>
  <si>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</si>
  <si>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</si>
  <si>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</si>
  <si>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</si>
  <si>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</si>
  <si>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</si>
  <si>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</si>
  <si>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</si>
  <si>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</si>
  <si>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</si>
  <si>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</si>
  <si>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</si>
  <si>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</si>
  <si>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</si>
  <si>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</si>
  <si>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</si>
  <si>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</si>
  <si>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</si>
  <si>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</si>
  <si>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</si>
  <si>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</si>
  <si>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</si>
  <si>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</si>
  <si>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</si>
  <si>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</si>
  <si>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</si>
  <si>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</si>
  <si>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</si>
  <si>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</si>
  <si>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</si>
  <si>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</si>
  <si>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</si>
  <si>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</si>
  <si>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</si>
  <si>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</si>
  <si>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</si>
  <si>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</si>
  <si>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</si>
  <si>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</si>
  <si>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</si>
  <si>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</si>
  <si>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</si>
  <si>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</si>
  <si>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</si>
  <si>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</si>
  <si>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</si>
  <si>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</si>
  <si>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</si>
  <si>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</si>
  <si>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</si>
  <si>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</si>
  <si>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</si>
  <si>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</si>
  <si>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</si>
  <si>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</si>
  <si>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</si>
  <si>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</si>
  <si>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</si>
  <si>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</si>
  <si>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</si>
  <si>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</si>
  <si>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</si>
  <si>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</si>
  <si>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</si>
  <si>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</si>
  <si>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</si>
  <si>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</si>
  <si>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</si>
  <si>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</si>
  <si>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</si>
  <si>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</si>
  <si>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</si>
  <si>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</si>
  <si>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</si>
  <si>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</si>
  <si>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</si>
  <si>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</si>
  <si>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</si>
  <si>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</si>
  <si>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</si>
  <si>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</si>
  <si>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</si>
  <si>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</si>
  <si>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</si>
  <si>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</si>
  <si>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</si>
  <si>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</si>
  <si>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</si>
  <si>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</si>
  <si>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</si>
  <si>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</si>
  <si>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</si>
  <si>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</si>
  <si>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</si>
  <si>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</si>
  <si>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</si>
  <si>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</si>
  <si>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</si>
  <si>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</si>
  <si>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</si>
  <si>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</si>
  <si>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</si>
  <si>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</si>
  <si>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</si>
  <si>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</si>
  <si>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</si>
  <si>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</si>
  <si>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</si>
  <si>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</si>
  <si>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</si>
  <si>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</si>
  <si>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</si>
  <si>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</si>
  <si>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</si>
  <si>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</si>
  <si>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</si>
  <si>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</si>
  <si>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</si>
  <si>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</si>
  <si>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</si>
  <si>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</si>
  <si>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</si>
  <si>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</si>
  <si>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</si>
  <si>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</si>
  <si>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</si>
  <si>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</si>
  <si>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</si>
  <si>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</si>
  <si>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</si>
  <si>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</si>
  <si>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</si>
  <si>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</si>
  <si>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</si>
  <si>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</si>
  <si>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</si>
  <si>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</si>
  <si>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</si>
  <si>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</si>
  <si>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</si>
  <si>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</si>
  <si>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</si>
  <si>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</si>
  <si>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</si>
  <si>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</si>
  <si>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</si>
  <si>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</si>
  <si>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</si>
  <si>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</si>
  <si>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</si>
  <si>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</si>
  <si>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</si>
  <si>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</si>
  <si>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</si>
  <si>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</si>
  <si>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</si>
  <si>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</si>
  <si>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</si>
  <si>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</si>
  <si>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</si>
  <si>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</si>
  <si>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</si>
  <si>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</si>
  <si>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</si>
  <si>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</si>
  <si>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</si>
  <si>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</si>
  <si>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</si>
  <si>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</si>
  <si>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</si>
  <si>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</si>
  <si>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</si>
  <si>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</si>
  <si>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</si>
  <si>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</si>
  <si>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</si>
  <si>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</si>
  <si>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</si>
  <si>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</si>
  <si>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</si>
  <si>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</si>
  <si>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</si>
  <si>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</si>
  <si>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</si>
  <si>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</si>
  <si>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</si>
  <si>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</si>
  <si>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</si>
  <si>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</si>
  <si>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</si>
  <si>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</si>
  <si>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</si>
  <si>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</si>
  <si>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</si>
  <si>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</si>
  <si>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</si>
  <si>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</si>
  <si>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</si>
  <si>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</si>
  <si>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</si>
  <si>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</si>
  <si>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</si>
  <si>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</si>
  <si>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</si>
  <si>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</si>
  <si>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</si>
  <si>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</si>
  <si>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</si>
  <si>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</si>
  <si>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</si>
  <si>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</si>
  <si>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</si>
  <si>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</si>
  <si>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</si>
  <si>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</si>
  <si>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</si>
  <si>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</si>
  <si>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</si>
  <si>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</si>
  <si>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</si>
  <si>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</si>
  <si>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</si>
  <si>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</si>
  <si>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</si>
  <si>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</si>
  <si>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</si>
  <si>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</si>
  <si>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</si>
  <si>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</si>
  <si>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</si>
  <si>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</si>
  <si>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</si>
  <si>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</si>
  <si>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</si>
  <si>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</si>
  <si>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</si>
  <si>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</si>
  <si>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</si>
  <si>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</si>
  <si>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</si>
  <si>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</si>
  <si>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</si>
  <si>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</si>
  <si>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</si>
  <si>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</si>
  <si>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</si>
  <si>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</si>
  <si>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</si>
  <si>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</si>
  <si>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</si>
  <si>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</si>
  <si>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</si>
  <si>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</si>
  <si>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</si>
  <si>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</si>
  <si>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</si>
  <si>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</si>
  <si>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</si>
  <si>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</si>
  <si>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</si>
  <si>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</si>
  <si>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</si>
  <si>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</si>
  <si>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</si>
  <si>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</si>
  <si>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</si>
  <si>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</si>
  <si>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</si>
  <si>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</si>
  <si>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</si>
  <si>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</si>
  <si>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</si>
  <si>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</si>
  <si>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</si>
  <si>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</si>
  <si>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</si>
  <si>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</si>
  <si>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</si>
  <si>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</si>
  <si>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</si>
  <si>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</si>
  <si>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</si>
  <si>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</si>
  <si>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</si>
  <si>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</si>
  <si>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</si>
  <si>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</si>
  <si>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</si>
  <si>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</si>
  <si>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</si>
  <si>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</si>
  <si>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</si>
  <si>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</si>
  <si>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</si>
  <si>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</si>
  <si>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</si>
  <si>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</si>
  <si>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</si>
  <si>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</si>
  <si>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</si>
  <si>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</si>
  <si>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</si>
  <si>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</si>
  <si>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</si>
  <si>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</si>
  <si>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</si>
  <si>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</si>
  <si>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</si>
  <si>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</si>
  <si>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</si>
  <si>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</si>
  <si>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</si>
  <si>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</si>
  <si>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</si>
  <si>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</si>
  <si>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</si>
  <si>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</si>
  <si>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</si>
  <si>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</si>
  <si>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</si>
  <si>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</si>
  <si>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</si>
  <si>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</si>
  <si>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</si>
  <si>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</si>
  <si>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</si>
  <si>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</si>
  <si>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</si>
  <si>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</si>
  <si>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</si>
  <si>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</si>
  <si>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</si>
  <si>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</si>
  <si>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</si>
  <si>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</si>
  <si>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</si>
  <si>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</si>
  <si>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</si>
  <si>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</si>
  <si>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</si>
  <si>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</si>
  <si>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</si>
  <si>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</si>
  <si>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</si>
  <si>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</si>
  <si>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</si>
  <si>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</si>
  <si>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</si>
  <si>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</si>
  <si>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</si>
  <si>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</si>
  <si>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</si>
  <si>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</si>
  <si>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</si>
  <si>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</si>
  <si>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</si>
  <si>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</si>
  <si>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</si>
  <si>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</si>
  <si>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</si>
  <si>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</si>
  <si>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</si>
  <si>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</si>
  <si>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</si>
  <si>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</si>
  <si>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</si>
  <si>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</si>
  <si>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</si>
  <si>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</si>
  <si>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</si>
  <si>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</si>
  <si>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</si>
  <si>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</si>
  <si>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</si>
  <si>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</si>
  <si>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</si>
  <si>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</si>
  <si>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</si>
  <si>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</si>
  <si>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</si>
  <si>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</si>
  <si>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</si>
  <si>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</si>
  <si>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</si>
  <si>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</si>
  <si>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</si>
  <si>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</si>
  <si>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</si>
  <si>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</si>
  <si>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</si>
  <si>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</si>
  <si>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</si>
  <si>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</si>
  <si>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</si>
  <si>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</si>
  <si>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</si>
  <si>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</si>
  <si>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</si>
  <si>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</si>
  <si>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</si>
  <si>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</si>
  <si>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</si>
  <si>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</si>
  <si>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</si>
  <si>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</si>
  <si>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</si>
  <si>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</si>
  <si>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</si>
  <si>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</si>
  <si>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</si>
  <si>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</si>
  <si>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</si>
  <si>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</si>
  <si>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</si>
  <si>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</si>
  <si>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</si>
  <si>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</si>
  <si>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</si>
  <si>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</si>
  <si>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</si>
  <si>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</si>
  <si>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</si>
  <si>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</si>
  <si>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</si>
  <si>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</si>
  <si>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</si>
  <si>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</si>
  <si>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</si>
  <si>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</si>
  <si>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</si>
  <si>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</si>
  <si>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</si>
  <si>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</si>
  <si>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</si>
  <si>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</si>
  <si>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</si>
  <si>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</si>
  <si>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</si>
  <si>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</si>
  <si>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</si>
  <si>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</si>
  <si>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</si>
  <si>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</si>
  <si>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</si>
  <si>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</si>
  <si>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</si>
  <si>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</si>
  <si>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</si>
  <si>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</si>
  <si>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</si>
  <si>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</si>
  <si>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</si>
  <si>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</si>
  <si>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</si>
  <si>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</si>
  <si>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</si>
  <si>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</si>
  <si>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</si>
  <si>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</si>
  <si>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</si>
  <si>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</si>
  <si>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</si>
  <si>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</si>
  <si>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</si>
  <si>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</si>
  <si>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</si>
  <si>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</si>
  <si>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</si>
  <si>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</si>
  <si>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</si>
  <si>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</si>
  <si>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</si>
  <si>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</si>
  <si>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</si>
  <si>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</si>
  <si>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</si>
  <si>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</si>
  <si>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</si>
  <si>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</si>
  <si>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</si>
  <si>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</si>
  <si>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</si>
  <si>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</si>
  <si>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</si>
  <si>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</si>
  <si>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</si>
  <si>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</si>
  <si>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</si>
  <si>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</si>
  <si>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</si>
  <si>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</si>
  <si>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</si>
  <si>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</si>
  <si>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</si>
  <si>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</si>
  <si>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</si>
  <si>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</si>
  <si>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</si>
  <si>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</si>
  <si>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</si>
  <si>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</si>
  <si>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</si>
  <si>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</si>
  <si>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</si>
  <si>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</si>
  <si>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</si>
  <si>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</si>
  <si>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</si>
  <si>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</si>
  <si>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</si>
  <si>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</si>
  <si>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</si>
  <si>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</si>
  <si>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</si>
  <si>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</si>
  <si>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</si>
  <si>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</si>
  <si>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</si>
  <si>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</si>
  <si>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</si>
  <si>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</si>
  <si>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</si>
  <si>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</si>
  <si>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</si>
  <si>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</si>
  <si>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</si>
  <si>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</si>
  <si>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</si>
  <si>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</si>
  <si>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</si>
  <si>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</si>
  <si>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</si>
  <si>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</si>
  <si>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</si>
  <si>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</si>
  <si>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</si>
  <si>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</si>
  <si>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</si>
  <si>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</si>
  <si>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</si>
  <si>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</si>
  <si>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</si>
  <si>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</si>
  <si>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</si>
  <si>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</si>
  <si>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</si>
  <si>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</si>
  <si>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</si>
  <si>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</si>
  <si>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</si>
  <si>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</si>
  <si>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</si>
  <si>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</si>
  <si>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</si>
  <si>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</si>
  <si>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</si>
  <si>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</si>
  <si>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</si>
  <si>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</si>
  <si>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</si>
  <si>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</si>
  <si>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</si>
  <si>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</si>
  <si>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</si>
  <si>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</si>
  <si>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</si>
  <si>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</si>
  <si>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</si>
  <si>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</si>
  <si>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</si>
  <si>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</si>
  <si>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</si>
  <si>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</si>
  <si>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</si>
  <si>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</si>
  <si>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</si>
  <si>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</si>
  <si>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</si>
  <si>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</si>
  <si>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</si>
  <si>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</si>
  <si>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</si>
  <si>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</si>
  <si>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</si>
  <si>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</si>
  <si>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</si>
  <si>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</si>
  <si>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</si>
  <si>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</si>
  <si>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</si>
  <si>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</si>
  <si>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</si>
  <si>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</si>
  <si>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</si>
  <si>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</si>
  <si>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</si>
  <si>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</si>
  <si>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</si>
  <si>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</si>
  <si>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</si>
  <si>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</si>
  <si>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</si>
  <si>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</si>
  <si>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</si>
  <si>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</si>
  <si>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</si>
  <si>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</si>
  <si>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</si>
  <si>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</si>
  <si>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</si>
  <si>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</si>
  <si>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</si>
  <si>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</si>
  <si>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</si>
  <si>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</si>
  <si>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</si>
  <si>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</si>
  <si>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</si>
  <si>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</si>
  <si>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</si>
  <si>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</si>
  <si>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</si>
  <si>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</si>
  <si>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</si>
  <si>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</si>
  <si>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</si>
  <si>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</si>
  <si>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</si>
  <si>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</si>
  <si>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</si>
  <si>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</si>
  <si>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</si>
  <si>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</si>
  <si>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</si>
  <si>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</si>
  <si>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</si>
  <si>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</si>
  <si>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</si>
  <si>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</si>
  <si>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</si>
  <si>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</si>
  <si>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</si>
  <si>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</si>
  <si>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</si>
  <si>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</si>
  <si>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</si>
  <si>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</si>
  <si>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</si>
  <si>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</si>
  <si>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</si>
  <si>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</si>
  <si>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</si>
  <si>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</si>
  <si>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</si>
  <si>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</si>
  <si>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</si>
  <si>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</si>
  <si>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</si>
  <si>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</si>
  <si>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</si>
  <si>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</si>
  <si>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</si>
  <si>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</si>
  <si>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</si>
  <si>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</si>
  <si>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</si>
  <si>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</si>
  <si>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</si>
  <si>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</si>
  <si>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</si>
  <si>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</si>
  <si>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</si>
  <si>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</si>
  <si>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</si>
  <si>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</si>
  <si>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</si>
  <si>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</si>
  <si>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</si>
  <si>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</si>
  <si>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</si>
  <si>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</si>
  <si>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</si>
  <si>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</si>
  <si>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</si>
  <si>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</si>
  <si>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</si>
  <si>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</si>
  <si>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</si>
  <si>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</si>
  <si>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</si>
  <si>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</si>
  <si>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</si>
  <si>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</si>
  <si>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</si>
  <si>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</si>
  <si>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</si>
  <si>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</si>
  <si>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</si>
  <si>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</si>
  <si>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</si>
  <si>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</si>
  <si>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</si>
  <si>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</si>
  <si>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</si>
  <si>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</si>
  <si>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</si>
  <si>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</si>
  <si>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</si>
  <si>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</si>
  <si>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</si>
  <si>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</si>
  <si>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</si>
  <si>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</si>
  <si>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</si>
  <si>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</si>
  <si>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</si>
  <si>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</si>
  <si>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</si>
  <si>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</si>
  <si>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</si>
  <si>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</si>
  <si>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</si>
  <si>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</si>
  <si>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</si>
  <si>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</si>
  <si>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</si>
  <si>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</si>
  <si>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</si>
  <si>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</si>
  <si>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</si>
  <si>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</si>
  <si>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</si>
  <si>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</si>
  <si>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</si>
  <si>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</si>
  <si>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</si>
  <si>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</si>
  <si>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</si>
  <si>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</si>
  <si>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</si>
  <si>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</si>
  <si>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</si>
  <si>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</si>
  <si>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</si>
  <si>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</si>
  <si>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</si>
  <si>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</si>
  <si>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</si>
  <si>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</si>
  <si>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</si>
  <si>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</si>
  <si>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</si>
  <si>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</si>
  <si>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</si>
  <si>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</si>
  <si>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</si>
  <si>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</si>
  <si>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</si>
  <si>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</si>
  <si>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</si>
  <si>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</si>
  <si>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</si>
  <si>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</si>
  <si>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</si>
  <si>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</si>
  <si>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</si>
  <si>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</si>
  <si>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</si>
  <si>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</si>
  <si>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</si>
  <si>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</si>
  <si>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</si>
  <si>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</si>
  <si>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</si>
  <si>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</si>
  <si>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</si>
  <si>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</si>
  <si>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</si>
  <si>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</si>
  <si>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</si>
  <si>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</si>
  <si>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</si>
  <si>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</si>
  <si>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</si>
  <si>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</si>
  <si>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</si>
  <si>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</si>
  <si>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</si>
  <si>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</si>
  <si>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</si>
  <si>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</si>
  <si>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</si>
  <si>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</si>
  <si>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</si>
  <si>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</si>
  <si>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</si>
  <si>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</si>
  <si>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</si>
  <si>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</si>
  <si>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</si>
  <si>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</si>
  <si>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</si>
  <si>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</si>
  <si>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</si>
  <si>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</si>
  <si>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</si>
  <si>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</si>
  <si>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</si>
  <si>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</si>
  <si>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</si>
  <si>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</si>
  <si>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</si>
  <si>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</si>
  <si>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</si>
  <si>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</si>
  <si>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</si>
  <si>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</si>
  <si>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</si>
  <si>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</si>
  <si>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</si>
  <si>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</si>
  <si>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</si>
  <si>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</si>
  <si>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</si>
  <si>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</si>
  <si>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</si>
  <si>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</si>
  <si>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</si>
  <si>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</si>
  <si>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</si>
  <si>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</si>
  <si>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</si>
  <si>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</si>
  <si>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</si>
  <si>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</si>
  <si>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</si>
  <si>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</si>
  <si>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</si>
  <si>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</si>
  <si>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</si>
  <si>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</si>
  <si>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</si>
  <si>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</si>
  <si>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</si>
  <si>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</si>
  <si>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</si>
  <si>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</si>
  <si>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</si>
  <si>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</si>
  <si>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</si>
  <si>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</si>
  <si>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</si>
  <si>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</si>
  <si>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</si>
  <si>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</si>
  <si>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</si>
  <si>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</si>
  <si>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</si>
  <si>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</si>
  <si>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</si>
  <si>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</si>
  <si>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</si>
  <si>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</si>
  <si>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</si>
  <si>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</si>
  <si>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</si>
  <si>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</si>
  <si>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</si>
  <si>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</si>
  <si>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</si>
  <si>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</si>
  <si>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</si>
  <si>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</si>
  <si>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</si>
  <si>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</si>
  <si>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</si>
  <si>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</si>
  <si>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</si>
  <si>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</si>
  <si>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</si>
  <si>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</si>
  <si>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</si>
  <si>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</si>
  <si>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</si>
  <si>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</si>
  <si>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</si>
  <si>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</si>
  <si>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</si>
  <si>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</si>
  <si>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</si>
  <si>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</si>
  <si>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</si>
  <si>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</si>
  <si>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</si>
  <si>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</si>
  <si>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</si>
  <si>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</si>
  <si>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</si>
  <si>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</si>
  <si>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</si>
  <si>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</si>
  <si>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</si>
  <si>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</si>
  <si>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</si>
  <si>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</si>
  <si>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</si>
  <si>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</si>
  <si>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</si>
  <si>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</si>
  <si>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</si>
  <si>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</si>
  <si>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</si>
  <si>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</si>
  <si>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</si>
  <si>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</si>
  <si>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</si>
  <si>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</si>
  <si>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</si>
  <si>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</si>
  <si>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</si>
  <si>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</si>
  <si>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</si>
  <si>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</si>
  <si>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</si>
  <si>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</si>
  <si>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</si>
  <si>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</si>
  <si>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</si>
  <si>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</si>
  <si>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</si>
  <si>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</si>
  <si>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</si>
  <si>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</si>
  <si>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</si>
  <si>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</si>
  <si>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</si>
  <si>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</si>
  <si>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</si>
  <si>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</si>
  <si>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</si>
  <si>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</si>
  <si>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</si>
  <si>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</si>
  <si>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</si>
  <si>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</si>
  <si>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</si>
  <si>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</si>
  <si>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</si>
  <si>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</si>
  <si>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</si>
  <si>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</si>
  <si>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</si>
  <si>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</si>
  <si>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</si>
  <si>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</si>
  <si>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</si>
  <si>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</si>
  <si>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</si>
  <si>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</si>
  <si>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</si>
  <si>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</si>
  <si>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</si>
  <si>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</si>
  <si>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</si>
  <si>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</si>
  <si>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</si>
  <si>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</si>
  <si>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</si>
  <si>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</si>
  <si>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</si>
  <si>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</si>
  <si>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</si>
  <si>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</si>
  <si>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</si>
  <si>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</si>
  <si>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</si>
  <si>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</si>
  <si>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</si>
  <si>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</si>
  <si>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</si>
  <si>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</si>
  <si>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</si>
  <si>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</si>
  <si>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</si>
  <si>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</si>
  <si>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</si>
  <si>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</si>
  <si>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</si>
  <si>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</si>
  <si>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</si>
  <si>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</si>
  <si>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</si>
  <si>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</si>
  <si>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</si>
  <si>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</si>
  <si>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</si>
  <si>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</si>
  <si>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</si>
  <si>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</si>
  <si>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</si>
  <si>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</si>
  <si>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</si>
  <si>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</si>
  <si>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</si>
  <si>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</si>
  <si>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</si>
  <si>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</si>
  <si>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</si>
  <si>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</si>
  <si>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</si>
  <si>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</si>
  <si>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</si>
  <si>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</si>
  <si>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</si>
  <si>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</si>
  <si>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</si>
  <si>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</si>
  <si>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</si>
  <si>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</si>
  <si>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</si>
  <si>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</si>
  <si>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</si>
  <si>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</si>
  <si>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</si>
  <si>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</si>
  <si>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</si>
  <si>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</si>
  <si>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</si>
  <si>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</si>
  <si>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</si>
  <si>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</si>
  <si>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</si>
  <si>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</si>
  <si>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</si>
  <si>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</si>
  <si>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</si>
  <si>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</si>
  <si>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</si>
  <si>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</si>
  <si>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</si>
  <si>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</si>
  <si>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</si>
  <si>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</si>
  <si>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</si>
  <si>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</si>
  <si>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</si>
  <si>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</si>
  <si>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</si>
  <si>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</si>
  <si>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</si>
  <si>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</si>
  <si>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</si>
  <si>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</si>
  <si>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</si>
  <si>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</si>
  <si>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</si>
  <si>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</si>
  <si>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</si>
  <si>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</si>
  <si>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</si>
  <si>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</si>
  <si>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</si>
  <si>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</si>
  <si>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</si>
  <si>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</si>
  <si>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</si>
  <si>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</si>
  <si>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</si>
  <si>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</si>
  <si>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</si>
  <si>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</si>
  <si>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</si>
  <si>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</si>
  <si>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</si>
  <si>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</si>
  <si>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</si>
  <si>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</si>
  <si>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</si>
  <si>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</si>
  <si>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</si>
  <si>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</si>
  <si>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</si>
  <si>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</si>
  <si>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</si>
  <si>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</si>
  <si>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</si>
  <si>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</si>
  <si>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</si>
  <si>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</si>
  <si>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</si>
  <si>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</si>
  <si>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</si>
  <si>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</si>
  <si>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</si>
  <si>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</si>
  <si>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</si>
  <si>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</si>
  <si>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</si>
  <si>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</si>
  <si>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</si>
  <si>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</si>
  <si>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</si>
  <si>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</si>
  <si>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</si>
  <si>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</si>
  <si>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</si>
  <si>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</si>
  <si>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</si>
  <si>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</si>
  <si>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</si>
  <si>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</si>
  <si>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</si>
  <si>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</si>
  <si>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</si>
  <si>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</si>
  <si>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</si>
  <si>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</si>
  <si>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</si>
  <si>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</si>
  <si>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</si>
  <si>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</si>
  <si>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</si>
  <si>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</si>
  <si>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</si>
  <si>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</si>
  <si>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</si>
  <si>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</si>
  <si>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</si>
  <si>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</si>
  <si>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</si>
  <si>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</si>
  <si>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</si>
  <si>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</si>
  <si>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</si>
  <si>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</si>
  <si>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</si>
  <si>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</si>
  <si>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</si>
  <si>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</si>
  <si>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</si>
  <si>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</si>
  <si>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</si>
  <si>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</si>
  <si>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</si>
  <si>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</si>
  <si>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</si>
  <si>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</si>
  <si>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</si>
  <si>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</si>
  <si>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</si>
  <si>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</si>
  <si>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</si>
  <si>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</si>
  <si>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</si>
  <si>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</si>
  <si>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</si>
  <si>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</si>
  <si>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</si>
  <si>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</si>
  <si>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</si>
  <si>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</si>
  <si>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</si>
  <si>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</si>
  <si>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</si>
  <si>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</si>
  <si>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</si>
  <si>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</si>
  <si>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</si>
  <si>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</si>
  <si>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</si>
  <si>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</si>
  <si>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</si>
  <si>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</si>
  <si>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</si>
  <si>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</si>
  <si>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</si>
  <si>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</si>
  <si>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</si>
  <si>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</si>
  <si>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</si>
  <si>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</si>
  <si>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</si>
  <si>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</si>
  <si>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</si>
  <si>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</si>
  <si>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</si>
  <si>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</si>
  <si>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</si>
  <si>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</si>
  <si>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</si>
  <si>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</si>
  <si>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</si>
  <si>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</si>
  <si>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</si>
  <si>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</si>
  <si>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</si>
  <si>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</si>
  <si>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</si>
  <si>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</si>
  <si>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</si>
  <si>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</si>
  <si>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</si>
  <si>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</si>
  <si>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</si>
  <si>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</si>
  <si>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</si>
  <si>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</si>
  <si>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</si>
  <si>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</si>
  <si>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</si>
  <si>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</si>
  <si>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</si>
  <si>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</si>
  <si>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</si>
  <si>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</si>
  <si>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</si>
  <si>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</si>
  <si>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</si>
  <si>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</si>
  <si>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</si>
  <si>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</si>
  <si>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</si>
  <si>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</si>
  <si>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</si>
  <si>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</si>
  <si>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</si>
  <si>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</si>
  <si>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</si>
  <si>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</si>
  <si>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</si>
  <si>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</si>
  <si>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</si>
  <si>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</si>
  <si>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</si>
  <si>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</si>
  <si>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</si>
  <si>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</si>
  <si>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</si>
  <si>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</si>
  <si>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</si>
  <si>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</si>
  <si>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</si>
  <si>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</si>
  <si>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</si>
  <si>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</si>
  <si>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</si>
  <si>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</si>
  <si>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</si>
  <si>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</si>
  <si>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</si>
  <si>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</si>
  <si>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</si>
  <si>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</si>
  <si>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</si>
  <si>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</si>
  <si>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</si>
  <si>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</si>
  <si>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</si>
  <si>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</si>
  <si>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</si>
  <si>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</si>
  <si>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</si>
  <si>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</si>
  <si>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</si>
  <si>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</si>
  <si>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</si>
  <si>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</si>
  <si>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</si>
  <si>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</si>
  <si>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</si>
  <si>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</si>
  <si>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</si>
  <si>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</si>
  <si>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</si>
  <si>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</si>
  <si>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</si>
  <si>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</si>
  <si>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</si>
  <si>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</si>
  <si>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</si>
  <si>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</si>
  <si>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</si>
  <si>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</si>
  <si>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</si>
  <si>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</si>
  <si>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</si>
  <si>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</si>
  <si>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</si>
  <si>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</si>
  <si>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</si>
  <si>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</si>
  <si>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</si>
  <si>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</si>
  <si>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</si>
  <si>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</si>
  <si>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</si>
  <si>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</si>
  <si>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</si>
  <si>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</si>
  <si>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</si>
  <si>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</si>
  <si>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</si>
  <si>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</si>
  <si>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</si>
  <si>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</si>
  <si>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</si>
  <si>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</si>
  <si>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</si>
  <si>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</si>
  <si>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</si>
  <si>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</si>
  <si>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</si>
  <si>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</si>
  <si>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</si>
  <si>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</si>
  <si>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</si>
  <si>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</si>
  <si>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</si>
  <si>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</si>
  <si>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</si>
  <si>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</si>
  <si>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</si>
  <si>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</si>
  <si>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</si>
  <si>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</si>
  <si>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</si>
  <si>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</si>
  <si>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</si>
  <si>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</si>
  <si>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</si>
  <si>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</si>
  <si>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</si>
  <si>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</si>
  <si>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</si>
  <si>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</si>
  <si>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</si>
  <si>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</si>
  <si>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</si>
  <si>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</si>
  <si>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</si>
  <si>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</si>
  <si>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</si>
  <si>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</si>
  <si>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</si>
  <si>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</si>
  <si>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</si>
  <si>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</si>
  <si>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</si>
  <si>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</si>
  <si>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</si>
  <si>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</si>
  <si>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</si>
  <si>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</si>
  <si>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</si>
  <si>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</si>
  <si>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</si>
  <si>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</si>
  <si>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</si>
  <si>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</si>
  <si>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</si>
  <si>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</si>
  <si>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</si>
  <si>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</si>
  <si>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</si>
  <si>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</si>
  <si>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</si>
  <si>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</si>
  <si>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</si>
  <si>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</si>
  <si>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</si>
  <si>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</si>
  <si>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</si>
  <si>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</si>
  <si>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</si>
  <si>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</si>
  <si>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</si>
  <si>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</si>
  <si>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</si>
  <si>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</si>
  <si>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</si>
  <si>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</si>
  <si>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</si>
  <si>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</si>
  <si>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</si>
  <si>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</si>
  <si>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</si>
  <si>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</si>
  <si>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</si>
  <si>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</si>
  <si>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</si>
  <si>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</si>
  <si>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</si>
  <si>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</si>
  <si>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</si>
  <si>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</si>
  <si>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</si>
  <si>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</si>
  <si>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</si>
  <si>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</si>
  <si>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</si>
  <si>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</si>
  <si>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</si>
  <si>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</si>
  <si>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</si>
  <si>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</si>
  <si>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</si>
  <si>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</si>
  <si>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</si>
  <si>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</si>
  <si>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</si>
  <si>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</si>
  <si>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</si>
  <si>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</si>
  <si>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</si>
  <si>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</si>
  <si>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</si>
  <si>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</si>
  <si>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</si>
  <si>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</si>
  <si>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</si>
  <si>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</si>
  <si>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</si>
  <si>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</si>
  <si>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</si>
  <si>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</si>
  <si>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</si>
  <si>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</si>
  <si>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</si>
  <si>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</si>
  <si>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</si>
  <si>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</si>
  <si>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</si>
  <si>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</si>
  <si>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</si>
  <si>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</si>
  <si>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</si>
  <si>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</si>
  <si>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</si>
  <si>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</si>
  <si>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</si>
  <si>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</si>
  <si>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</si>
  <si>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</si>
  <si>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</si>
  <si>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</si>
  <si>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</si>
  <si>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</si>
  <si>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</si>
  <si>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</si>
  <si>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</si>
  <si>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</si>
  <si>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</si>
  <si>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</si>
  <si>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</si>
  <si>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</si>
  <si>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</si>
  <si>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</si>
  <si>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</si>
  <si>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</si>
  <si>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</si>
  <si>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</si>
  <si>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</si>
  <si>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</si>
  <si>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</si>
  <si>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</si>
  <si>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</si>
  <si>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</si>
  <si>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</si>
  <si>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</si>
  <si>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</si>
  <si>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</si>
  <si>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</si>
  <si>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</si>
  <si>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</si>
  <si>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</si>
  <si>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</si>
  <si>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</si>
  <si>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</si>
  <si>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</si>
  <si>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</si>
  <si>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</si>
  <si>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</si>
  <si>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</si>
  <si>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</si>
  <si>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</si>
  <si>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</si>
  <si>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</si>
  <si>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</si>
  <si>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</si>
  <si>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</si>
  <si>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</si>
  <si>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</si>
  <si>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</si>
  <si>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</si>
  <si>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</si>
  <si>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</si>
  <si>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</si>
  <si>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</si>
  <si>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</si>
  <si>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</si>
  <si>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</si>
  <si>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</si>
  <si>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</si>
  <si>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</si>
  <si>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</si>
  <si>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</si>
  <si>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</si>
  <si>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</si>
  <si>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</si>
  <si>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</si>
  <si>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</si>
  <si>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</si>
  <si>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</si>
  <si>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</si>
  <si>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</si>
  <si>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</si>
  <si>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</si>
  <si>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</si>
  <si>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</si>
  <si>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</si>
  <si>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</si>
  <si>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</si>
  <si>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</si>
  <si>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</si>
  <si>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</si>
  <si>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</si>
  <si>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</si>
  <si>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</si>
  <si>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</si>
  <si>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</si>
  <si>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</si>
  <si>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</si>
  <si>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</si>
  <si>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</si>
  <si>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</si>
  <si>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</si>
  <si>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</si>
  <si>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</si>
  <si>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</si>
  <si>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</si>
  <si>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</si>
  <si>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</si>
  <si>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</si>
  <si>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</si>
  <si>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</si>
  <si>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</si>
  <si>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</si>
  <si>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</si>
  <si>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</si>
  <si>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</si>
  <si>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</si>
  <si>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</si>
  <si>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</si>
  <si>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</si>
  <si>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</si>
  <si>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</si>
  <si>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</si>
  <si>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</si>
  <si>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</si>
  <si>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</si>
  <si>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</si>
  <si>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</si>
  <si>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</si>
  <si>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</si>
  <si>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</si>
  <si>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</si>
  <si>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</si>
  <si>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</si>
  <si>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</si>
  <si>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</si>
  <si>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</si>
  <si>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</si>
  <si>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</si>
  <si>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</si>
  <si>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</si>
  <si>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</si>
  <si>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</si>
  <si>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</si>
  <si>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</si>
  <si>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</si>
  <si>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</si>
  <si>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</si>
  <si>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</si>
  <si>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</si>
  <si>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</si>
  <si>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</si>
  <si>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</si>
  <si>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</si>
  <si>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</si>
  <si>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</si>
  <si>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</si>
  <si>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</si>
  <si>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</si>
  <si>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</si>
  <si>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</si>
  <si>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</si>
  <si>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</si>
  <si>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</si>
  <si>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</si>
  <si>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</si>
  <si>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</si>
  <si>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</si>
  <si>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</si>
  <si>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</si>
  <si>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</si>
  <si>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</si>
  <si>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</si>
  <si>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</si>
  <si>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</si>
  <si>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</si>
  <si>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</si>
  <si>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</si>
  <si>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</si>
  <si>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</si>
  <si>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</si>
  <si>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</si>
  <si>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</si>
  <si>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</si>
  <si>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</si>
  <si>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</si>
  <si>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</si>
  <si>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</si>
  <si>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</si>
  <si>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</si>
  <si>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</si>
  <si>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</si>
  <si>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</si>
  <si>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</si>
  <si>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</si>
  <si>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</si>
  <si>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</si>
  <si>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</si>
  <si>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</si>
  <si>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</si>
  <si>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</si>
  <si>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</si>
  <si>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</si>
  <si>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</si>
  <si>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</si>
  <si>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</si>
  <si>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</si>
  <si>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</si>
  <si>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</si>
  <si>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</si>
  <si>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</si>
  <si>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</si>
  <si>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</si>
  <si>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</si>
  <si>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</si>
  <si>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</si>
  <si>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</si>
  <si>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</si>
  <si>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</si>
  <si>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</si>
  <si>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</si>
  <si>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</si>
  <si>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</si>
  <si>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</si>
  <si>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</si>
  <si>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</si>
  <si>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</si>
  <si>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</si>
  <si>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</si>
  <si>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</si>
  <si>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</si>
  <si>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</si>
  <si>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</si>
  <si>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</si>
  <si>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</si>
  <si>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</si>
  <si>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</si>
  <si>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</si>
  <si>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</si>
  <si>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</si>
  <si>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</si>
  <si>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</si>
  <si>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</si>
  <si>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</si>
  <si>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</si>
  <si>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</si>
  <si>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</si>
  <si>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</si>
  <si>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</si>
  <si>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</si>
  <si>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</si>
  <si>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</si>
  <si>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</si>
  <si>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</si>
  <si>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</si>
  <si>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</si>
  <si>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</si>
  <si>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</si>
  <si>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</si>
  <si>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</si>
  <si>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</si>
  <si>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</si>
  <si>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</si>
  <si>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</si>
  <si>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</si>
  <si>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</si>
  <si>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</si>
  <si>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</si>
  <si>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</si>
  <si>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</si>
  <si>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</si>
  <si>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</si>
  <si>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</si>
  <si>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</si>
  <si>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</si>
  <si>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</si>
  <si>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</si>
  <si>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</si>
  <si>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</si>
  <si>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</si>
  <si>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</si>
  <si>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</si>
  <si>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</si>
  <si>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</si>
  <si>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</si>
  <si>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</si>
  <si>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</si>
  <si>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</si>
  <si>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</si>
  <si>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</si>
  <si>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</si>
  <si>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</si>
  <si>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</si>
  <si>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</si>
  <si>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</si>
  <si>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</si>
  <si>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</si>
  <si>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</si>
  <si>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</si>
  <si>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</si>
  <si>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</si>
  <si>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</si>
  <si>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</si>
  <si>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</si>
  <si>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</si>
  <si>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</si>
  <si>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</si>
  <si>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</si>
  <si>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</si>
  <si>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</si>
  <si>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</si>
  <si>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</si>
  <si>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</si>
  <si>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</si>
  <si>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</si>
  <si>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</si>
  <si>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</si>
  <si>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</si>
  <si>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</si>
  <si>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</si>
  <si>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</si>
  <si>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</si>
  <si>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</si>
  <si>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</si>
  <si>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</si>
  <si>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</si>
  <si>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</si>
  <si>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</si>
  <si>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</si>
  <si>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</si>
  <si>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</si>
  <si>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</si>
  <si>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</si>
  <si>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</si>
  <si>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</si>
  <si>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</si>
  <si>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</si>
  <si>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</si>
  <si>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</si>
  <si>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</si>
  <si>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</si>
  <si>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</si>
  <si>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</si>
  <si>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</si>
  <si>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</si>
  <si>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</si>
  <si>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</si>
  <si>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</si>
  <si>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</si>
  <si>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</si>
  <si>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</si>
  <si>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</si>
  <si>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</si>
  <si>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</si>
  <si>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</si>
  <si>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</si>
  <si>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</si>
  <si>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</si>
  <si>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</si>
  <si>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</si>
  <si>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</si>
  <si>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</si>
  <si>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</si>
  <si>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</si>
  <si>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</si>
  <si>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</si>
  <si>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</si>
  <si>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</si>
  <si>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</si>
  <si>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</si>
  <si>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</si>
  <si>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</si>
  <si>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</si>
  <si>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</si>
  <si>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</si>
  <si>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</si>
  <si>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</si>
  <si>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</si>
  <si>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</si>
  <si>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</si>
  <si>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</si>
  <si>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</si>
  <si>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</si>
  <si>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</si>
  <si>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</si>
  <si>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</si>
  <si>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</si>
  <si>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</si>
  <si>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</si>
  <si>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</si>
  <si>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</si>
  <si>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</si>
  <si>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</si>
  <si>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</si>
  <si>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</si>
  <si>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</si>
  <si>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</si>
  <si>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</si>
  <si>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</si>
  <si>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</si>
  <si>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</si>
  <si>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</si>
  <si>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</si>
  <si>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</si>
  <si>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</si>
  <si>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</si>
  <si>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</si>
  <si>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</si>
  <si>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</si>
  <si>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</si>
  <si>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</si>
  <si>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</si>
  <si>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</si>
  <si>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</si>
  <si>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</si>
  <si>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</si>
  <si>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</si>
  <si>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</si>
  <si>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</si>
  <si>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</si>
  <si>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</si>
  <si>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</si>
  <si>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</si>
  <si>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</si>
  <si>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</si>
  <si>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</si>
  <si>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</si>
  <si>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</si>
  <si>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</si>
  <si>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</si>
  <si>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</si>
  <si>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</si>
  <si>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</si>
  <si>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</si>
  <si>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</si>
  <si>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</si>
  <si>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</si>
  <si>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</si>
  <si>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</si>
  <si>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</si>
  <si>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</si>
  <si>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</si>
  <si>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</si>
  <si>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</si>
  <si>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</si>
  <si>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</si>
  <si>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</si>
  <si>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</si>
  <si>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</si>
  <si>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</si>
  <si>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</si>
  <si>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</si>
  <si>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</si>
  <si>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</si>
  <si>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</si>
  <si>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</si>
  <si>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</si>
  <si>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</si>
  <si>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</si>
  <si>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</si>
  <si>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</si>
  <si>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</si>
  <si>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</si>
  <si>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</si>
  <si>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</si>
  <si>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</si>
  <si>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</si>
  <si>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</si>
  <si>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</si>
  <si>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</si>
  <si>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</si>
  <si>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</si>
  <si>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</si>
  <si>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</si>
  <si>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</si>
  <si>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</si>
  <si>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</si>
  <si>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</si>
  <si>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</si>
  <si>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</si>
  <si>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</si>
  <si>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</si>
  <si>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</si>
  <si>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</si>
  <si>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</si>
  <si>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</si>
  <si>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</si>
  <si>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</si>
  <si>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</si>
  <si>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</si>
  <si>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</si>
  <si>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</si>
  <si>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</si>
  <si>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</si>
  <si>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</si>
  <si>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</si>
  <si>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</si>
  <si>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</si>
  <si>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</si>
  <si>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</si>
  <si>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</si>
  <si>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</si>
  <si>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</si>
  <si>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</si>
  <si>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</si>
  <si>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</si>
  <si>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</si>
  <si>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</si>
  <si>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</si>
  <si>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</si>
  <si>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</si>
  <si>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</si>
  <si>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</si>
  <si>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</si>
  <si>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</si>
  <si>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</si>
  <si>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</si>
  <si>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</si>
  <si>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</si>
  <si>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</si>
  <si>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</si>
  <si>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</si>
  <si>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</si>
  <si>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</si>
  <si>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</si>
  <si>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</si>
  <si>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</si>
  <si>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</si>
  <si>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</si>
  <si>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</si>
  <si>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</si>
  <si>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</si>
  <si>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</si>
  <si>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</si>
  <si>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</si>
  <si>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</si>
  <si>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</si>
  <si>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</si>
  <si>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</si>
  <si>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</si>
  <si>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</si>
  <si>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</si>
  <si>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</si>
  <si>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</si>
  <si>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</si>
  <si>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</si>
  <si>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</si>
  <si>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</si>
  <si>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</si>
  <si>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</si>
  <si>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</si>
  <si>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</si>
  <si>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</si>
  <si>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</si>
  <si>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</si>
  <si>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</si>
  <si>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</si>
  <si>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</si>
  <si>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</si>
  <si>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</si>
  <si>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</si>
  <si>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</si>
  <si>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</si>
  <si>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</si>
  <si>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</si>
  <si>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</si>
  <si>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</si>
  <si>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</si>
  <si>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</si>
  <si>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</si>
  <si>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</si>
  <si>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</si>
  <si>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</si>
  <si>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</si>
  <si>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</si>
  <si>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</si>
  <si>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</si>
  <si>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</si>
  <si>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</si>
  <si>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</si>
  <si>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</si>
  <si>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</si>
  <si>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</si>
  <si>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</si>
  <si>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</si>
  <si>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</si>
  <si>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</si>
  <si>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</si>
  <si>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</si>
  <si>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</si>
  <si>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</si>
  <si>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</si>
  <si>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</si>
  <si>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</si>
  <si>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</si>
  <si>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</si>
  <si>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</si>
  <si>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</si>
  <si>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</si>
  <si>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</si>
  <si>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</si>
  <si>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</si>
  <si>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</si>
  <si>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</si>
  <si>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</si>
  <si>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</si>
  <si>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</si>
  <si>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</si>
  <si>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</si>
  <si>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</si>
  <si>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</si>
  <si>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</si>
  <si>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</si>
  <si>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</si>
  <si>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</si>
  <si>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</si>
  <si>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</si>
  <si>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</si>
  <si>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</si>
  <si>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</si>
  <si>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</si>
  <si>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</si>
  <si>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</si>
  <si>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</si>
  <si>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</si>
  <si>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</si>
  <si>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</si>
  <si>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</si>
  <si>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</si>
  <si>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</si>
  <si>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</si>
  <si>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</si>
  <si>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</si>
  <si>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</si>
  <si>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</si>
  <si>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</si>
  <si>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</si>
  <si>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</si>
  <si>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</si>
  <si>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</si>
  <si>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</si>
  <si>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</si>
  <si>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</si>
  <si>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</si>
  <si>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</si>
  <si>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</si>
  <si>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</si>
  <si>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</si>
  <si>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</si>
  <si>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</si>
  <si>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</si>
  <si>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</si>
  <si>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</si>
  <si>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</si>
  <si>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</si>
  <si>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</si>
  <si>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</si>
  <si>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</si>
  <si>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</si>
  <si>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</si>
  <si>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</si>
  <si>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</si>
  <si>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</si>
  <si>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</si>
  <si>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</si>
  <si>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</si>
  <si>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</si>
  <si>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</si>
  <si>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</si>
  <si>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</si>
  <si>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</si>
  <si>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</si>
  <si>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</si>
  <si>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</si>
  <si>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</si>
  <si>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</si>
  <si>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</si>
  <si>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</si>
  <si>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</si>
  <si>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</si>
  <si>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</si>
  <si>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</si>
  <si>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</si>
  <si>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</si>
  <si>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</si>
  <si>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</si>
  <si>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</si>
  <si>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</si>
  <si>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</si>
  <si>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</si>
  <si>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</si>
  <si>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</si>
  <si>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</si>
  <si>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</si>
  <si>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</si>
  <si>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</si>
  <si>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</si>
  <si>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</si>
  <si>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</si>
  <si>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</si>
  <si>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</si>
  <si>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</si>
  <si>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</si>
  <si>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</si>
  <si>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</si>
  <si>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</si>
  <si>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</si>
  <si>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</si>
  <si>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</si>
  <si>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</si>
  <si>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</si>
  <si>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</si>
  <si>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</si>
  <si>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</si>
  <si>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</si>
  <si>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</si>
  <si>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</si>
  <si>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</si>
  <si>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</si>
  <si>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</si>
  <si>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</si>
  <si>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</si>
  <si>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</si>
  <si>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</si>
  <si>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</si>
  <si>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</si>
  <si>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</si>
  <si>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</si>
  <si>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</si>
  <si>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</si>
  <si>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</si>
  <si>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</si>
  <si>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</si>
  <si>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</si>
  <si>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</si>
  <si>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</si>
  <si>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</si>
  <si>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</si>
  <si>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</si>
  <si>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</si>
  <si>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</si>
  <si>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</si>
  <si>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</si>
  <si>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</si>
  <si>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</si>
  <si>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</si>
  <si>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</si>
  <si>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</si>
  <si>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</si>
  <si>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</si>
  <si>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</si>
  <si>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</si>
  <si>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</si>
  <si>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</si>
  <si>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</si>
  <si>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</si>
  <si>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</si>
  <si>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</si>
  <si>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</si>
  <si>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</si>
  <si>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</si>
  <si>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</si>
  <si>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</si>
  <si>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</si>
  <si>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</si>
  <si>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</si>
  <si>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</si>
  <si>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</si>
  <si>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</si>
  <si>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</si>
  <si>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</si>
  <si>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</si>
  <si>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</si>
  <si>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</si>
  <si>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</si>
  <si>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</si>
  <si>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</si>
  <si>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</si>
  <si>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</si>
  <si>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</si>
  <si>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</si>
  <si>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</si>
  <si>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</si>
  <si>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</si>
  <si>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</si>
  <si>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</si>
  <si>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</si>
  <si>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</si>
  <si>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</si>
  <si>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</si>
  <si>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</si>
  <si>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</si>
  <si>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</si>
  <si>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</si>
  <si>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</si>
  <si>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</si>
  <si>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</si>
  <si>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</si>
  <si>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</si>
  <si>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</si>
  <si>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</si>
  <si>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</si>
  <si>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</si>
  <si>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</si>
  <si>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</si>
  <si>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</si>
  <si>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</si>
  <si>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</si>
  <si>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</si>
  <si>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</si>
  <si>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</si>
  <si>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</si>
  <si>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</si>
  <si>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</si>
  <si>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</si>
  <si>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</si>
  <si>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</si>
  <si>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</si>
  <si>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</si>
  <si>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</si>
  <si>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</si>
  <si>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</si>
  <si>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</si>
  <si>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</si>
  <si>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</si>
  <si>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</si>
  <si>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</si>
  <si>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</si>
  <si>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</si>
  <si>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</si>
  <si>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</si>
  <si>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</si>
  <si>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</si>
  <si>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</si>
  <si>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</si>
  <si>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</si>
  <si>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</si>
  <si>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</si>
  <si>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</si>
  <si>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</si>
  <si>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</si>
  <si>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</si>
  <si>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</si>
  <si>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</si>
  <si>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</si>
  <si>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</si>
  <si>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</si>
  <si>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</si>
  <si>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</si>
  <si>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</si>
  <si>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</si>
  <si>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</si>
  <si>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</si>
  <si>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</si>
  <si>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</si>
  <si>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</si>
  <si>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</si>
  <si>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</si>
  <si>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</si>
  <si>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</si>
  <si>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</si>
  <si>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</si>
  <si>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</si>
  <si>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</si>
  <si>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</si>
  <si>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</si>
  <si>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</si>
  <si>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</si>
  <si>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</si>
  <si>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</si>
  <si>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</si>
  <si>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</si>
  <si>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</si>
  <si>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</si>
  <si>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</si>
  <si>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</si>
  <si>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</si>
  <si>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</si>
  <si>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</si>
  <si>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</si>
  <si>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</si>
  <si>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</si>
  <si>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</si>
  <si>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</si>
  <si>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</si>
  <si>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</si>
  <si>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</si>
  <si>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</si>
  <si>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</si>
  <si>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</si>
  <si>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</si>
  <si>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</si>
  <si>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</si>
  <si>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</si>
  <si>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</si>
  <si>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</si>
  <si>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</si>
  <si>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</si>
  <si>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</si>
  <si>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</si>
  <si>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</si>
  <si>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</si>
  <si>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</si>
  <si>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</si>
  <si>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</si>
  <si>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</si>
  <si>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</si>
  <si>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</si>
  <si>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</si>
  <si>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</si>
  <si>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</si>
  <si>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</si>
  <si>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</si>
  <si>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</si>
  <si>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</si>
  <si>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</si>
  <si>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</si>
  <si>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</si>
  <si>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</si>
  <si>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</si>
  <si>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</si>
  <si>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</si>
  <si>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</si>
  <si>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</si>
  <si>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</si>
  <si>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</si>
  <si>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</si>
  <si>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</si>
  <si>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</si>
  <si>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</si>
  <si>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</si>
  <si>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</si>
  <si>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</si>
  <si>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</si>
  <si>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</si>
  <si>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</si>
  <si>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</si>
  <si>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</si>
  <si>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</si>
  <si>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</si>
  <si>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</si>
  <si>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</si>
  <si>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</si>
  <si>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</si>
  <si>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</si>
  <si>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</si>
  <si>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</si>
  <si>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</si>
  <si>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</si>
  <si>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</si>
  <si>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</si>
  <si>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</si>
  <si>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</si>
  <si>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</si>
  <si>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</si>
  <si>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</si>
  <si>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</si>
  <si>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</si>
  <si>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</si>
  <si>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</si>
  <si>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</si>
  <si>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</si>
  <si>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</si>
  <si>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</si>
  <si>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</si>
  <si>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</si>
  <si>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</si>
  <si>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</si>
  <si>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</si>
  <si>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</si>
  <si>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</si>
  <si>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</si>
  <si>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</si>
  <si>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</si>
  <si>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</si>
  <si>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</si>
  <si>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</si>
  <si>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</si>
  <si>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</si>
  <si>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</si>
  <si>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</si>
  <si>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</si>
  <si>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</si>
  <si>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</si>
  <si>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</si>
  <si>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</si>
  <si>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</si>
  <si>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</si>
  <si>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</si>
  <si>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</si>
  <si>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</si>
  <si>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</si>
  <si>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</si>
  <si>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</si>
  <si>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</si>
  <si>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</si>
  <si>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</si>
  <si>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</si>
  <si>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</si>
  <si>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</si>
  <si>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</si>
  <si>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</si>
  <si>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</si>
  <si>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</si>
  <si>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</si>
  <si>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</si>
  <si>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</si>
  <si>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</si>
  <si>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</si>
  <si>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</si>
  <si>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</si>
  <si>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</si>
  <si>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</si>
  <si>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</si>
  <si>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</si>
  <si>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</si>
  <si>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</si>
  <si>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</si>
  <si>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</si>
  <si>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</si>
  <si>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</si>
  <si>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</si>
  <si>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</si>
  <si>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</si>
  <si>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</si>
  <si>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</si>
  <si>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</si>
  <si>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</si>
  <si>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</si>
  <si>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</si>
  <si>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</si>
  <si>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</si>
  <si>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</si>
  <si>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</si>
  <si>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</si>
  <si>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</si>
  <si>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</si>
  <si>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</si>
  <si>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</si>
  <si>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</si>
  <si>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</si>
  <si>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</si>
  <si>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</si>
  <si>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</si>
  <si>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</si>
  <si>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</si>
  <si>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</si>
  <si>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</si>
  <si>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</si>
  <si>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</si>
  <si>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</si>
  <si>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</si>
  <si>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</si>
  <si>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</si>
  <si>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</si>
  <si>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</si>
  <si>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</si>
  <si>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</si>
  <si>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</si>
  <si>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</si>
  <si>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</si>
  <si>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</si>
  <si>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</si>
  <si>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</si>
  <si>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</si>
  <si>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</si>
  <si>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</si>
  <si>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</si>
  <si>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</si>
  <si>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</si>
  <si>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</si>
  <si>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</si>
  <si>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</si>
  <si>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</si>
  <si>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</si>
  <si>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</si>
  <si>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</si>
  <si>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</si>
  <si>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</si>
  <si>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</si>
  <si>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</si>
  <si>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</si>
  <si>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</si>
  <si>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</si>
  <si>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</si>
  <si>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</si>
  <si>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</si>
  <si>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</si>
  <si>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</si>
  <si>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</si>
  <si>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</si>
  <si>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</si>
  <si>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</si>
  <si>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</si>
  <si>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</si>
  <si>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</si>
  <si>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</si>
  <si>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</si>
  <si>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</si>
  <si>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</si>
  <si>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</si>
  <si>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</si>
  <si>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</si>
  <si>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</si>
  <si>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</si>
  <si>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</si>
  <si>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</si>
  <si>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</si>
  <si>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</si>
  <si>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</si>
  <si>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</si>
  <si>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</si>
  <si>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</si>
  <si>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</si>
  <si>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</si>
  <si>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</si>
  <si>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</si>
  <si>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</si>
  <si>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</si>
  <si>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</si>
  <si>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</si>
  <si>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</si>
  <si>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</si>
  <si>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</si>
  <si>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</si>
  <si>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</si>
  <si>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</si>
  <si>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</si>
  <si>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</si>
  <si>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</si>
  <si>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</si>
  <si>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</si>
  <si>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</si>
  <si>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</si>
  <si>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</si>
  <si>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</si>
  <si>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</si>
  <si>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</si>
  <si>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</si>
  <si>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</si>
  <si>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</si>
  <si>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</si>
  <si>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</si>
  <si>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</si>
  <si>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</si>
  <si>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</si>
  <si>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</si>
  <si>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</si>
  <si>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</si>
  <si>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</si>
  <si>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</si>
  <si>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</si>
  <si>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</si>
  <si>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</si>
  <si>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</si>
  <si>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</si>
  <si>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</si>
  <si>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</si>
  <si>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</si>
  <si>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</si>
  <si>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</si>
  <si>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</si>
  <si>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</si>
  <si>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</si>
  <si>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</si>
  <si>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</si>
  <si>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</si>
  <si>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</si>
  <si>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</si>
  <si>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</si>
  <si>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</si>
  <si>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</si>
  <si>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</si>
  <si>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</si>
  <si>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</si>
  <si>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</si>
  <si>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</si>
  <si>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</si>
  <si>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</si>
  <si>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</si>
  <si>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</si>
  <si>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</si>
  <si>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</si>
  <si>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</si>
  <si>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</si>
  <si>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</si>
  <si>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</si>
  <si>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</si>
  <si>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</si>
  <si>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</si>
  <si>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</si>
  <si>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</si>
  <si>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</si>
  <si>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</si>
  <si>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</si>
  <si>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</si>
  <si>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</si>
  <si>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</si>
  <si>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</si>
  <si>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</si>
  <si>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</si>
  <si>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</si>
  <si>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</si>
  <si>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</si>
  <si>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</si>
  <si>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</si>
  <si>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</si>
  <si>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</si>
  <si>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</si>
  <si>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</si>
  <si>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</si>
  <si>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</si>
  <si>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</si>
  <si>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</si>
  <si>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</si>
  <si>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</si>
  <si>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</si>
  <si>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</si>
  <si>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</si>
  <si>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</si>
  <si>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</si>
  <si>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</si>
  <si>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</si>
  <si>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</si>
  <si>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</si>
  <si>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</si>
  <si>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</si>
  <si>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</si>
  <si>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</si>
  <si>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</si>
  <si>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</si>
  <si>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</si>
  <si>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</si>
  <si>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</si>
  <si>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</si>
  <si>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</si>
  <si>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</si>
  <si>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</si>
  <si>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</si>
  <si>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</si>
  <si>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</si>
  <si>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</si>
  <si>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</si>
  <si>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</si>
  <si>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</si>
  <si>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</si>
  <si>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</si>
  <si>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</si>
  <si>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</si>
  <si>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</si>
  <si>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</si>
  <si>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</si>
  <si>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</si>
  <si>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</si>
  <si>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</si>
  <si>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</si>
  <si>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</si>
  <si>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</si>
  <si>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</si>
  <si>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</si>
  <si>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</si>
  <si>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</si>
  <si>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</si>
  <si>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</si>
  <si>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</si>
  <si>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</si>
  <si>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</si>
  <si>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</si>
  <si>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</si>
  <si>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</si>
  <si>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</si>
  <si>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</si>
  <si>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</si>
  <si>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</si>
  <si>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</si>
  <si>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</si>
  <si>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</si>
  <si>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</si>
  <si>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</si>
  <si>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</si>
  <si>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</si>
  <si>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</si>
  <si>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</si>
  <si>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</si>
  <si>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</si>
  <si>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</si>
  <si>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</si>
  <si>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</si>
  <si>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</si>
  <si>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</si>
  <si>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</si>
  <si>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</si>
  <si>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</si>
  <si>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</si>
  <si>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</si>
  <si>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</si>
  <si>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</si>
  <si>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</si>
  <si>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</si>
  <si>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</si>
  <si>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</si>
  <si>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</si>
  <si>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</si>
  <si>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</si>
  <si>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</si>
  <si>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</si>
  <si>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</si>
  <si>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</si>
  <si>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</si>
  <si>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</si>
  <si>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</si>
  <si>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</si>
  <si>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</si>
  <si>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</si>
  <si>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</si>
  <si>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</si>
  <si>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</si>
  <si>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</si>
  <si>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</si>
  <si>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</si>
  <si>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</si>
  <si>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</si>
  <si>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</si>
  <si>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</si>
  <si>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</si>
  <si>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</si>
  <si>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</si>
  <si>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</si>
  <si>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</si>
  <si>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</si>
  <si>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</si>
  <si>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</si>
  <si>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</si>
  <si>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</si>
  <si>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</si>
  <si>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</si>
  <si>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</si>
  <si>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</si>
  <si>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</si>
  <si>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</si>
  <si>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</si>
  <si>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</si>
  <si>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</si>
  <si>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</si>
  <si>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</si>
  <si>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</si>
  <si>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</si>
  <si>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</si>
  <si>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</si>
  <si>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</si>
  <si>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</si>
  <si>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</si>
  <si>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</si>
  <si>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</si>
  <si>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</si>
  <si>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</si>
  <si>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</si>
  <si>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</si>
  <si>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</si>
  <si>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</si>
  <si>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</si>
  <si>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</si>
  <si>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</si>
  <si>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</si>
  <si>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</si>
  <si>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</si>
  <si>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</si>
  <si>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</si>
  <si>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</si>
  <si>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</si>
  <si>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</si>
  <si>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</si>
  <si>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</si>
  <si>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</si>
  <si>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</si>
  <si>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</si>
  <si>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</si>
  <si>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</si>
  <si>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</si>
  <si>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</si>
  <si>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</si>
  <si>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</si>
  <si>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</si>
  <si>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</si>
  <si>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</si>
  <si>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</si>
  <si>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</si>
  <si>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</si>
  <si>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</si>
  <si>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</si>
  <si>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</si>
  <si>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</si>
  <si>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</si>
  <si>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</si>
  <si>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</si>
  <si>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</si>
  <si>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</si>
  <si>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</si>
  <si>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</si>
  <si>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</si>
  <si>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</si>
  <si>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</si>
  <si>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</si>
  <si>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</si>
  <si>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</si>
  <si>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</si>
  <si>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</si>
  <si>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</si>
  <si>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</si>
  <si>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</si>
  <si>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</si>
  <si>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</si>
  <si>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</si>
  <si>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</si>
  <si>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</si>
  <si>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</si>
  <si>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</si>
  <si>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</si>
  <si>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</si>
  <si>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</si>
  <si>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</si>
  <si>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</si>
  <si>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</si>
  <si>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</si>
  <si>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</si>
  <si>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</si>
  <si>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</si>
  <si>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</si>
  <si>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</si>
  <si>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</si>
  <si>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</si>
  <si>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</si>
  <si>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</si>
  <si>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</si>
  <si>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</si>
  <si>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</si>
  <si>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</si>
  <si>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</si>
  <si>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</si>
  <si>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</si>
  <si>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</si>
  <si>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</si>
  <si>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</si>
  <si>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</si>
  <si>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</si>
  <si>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</si>
  <si>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</si>
  <si>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</si>
  <si>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</si>
  <si>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</si>
  <si>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</si>
  <si>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</si>
  <si>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</si>
  <si>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</si>
  <si>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</si>
  <si>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</si>
  <si>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</si>
  <si>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</si>
  <si>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</si>
  <si>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</si>
  <si>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</si>
  <si>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</si>
  <si>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</si>
  <si>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</si>
  <si>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</si>
  <si>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</si>
  <si>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</si>
  <si>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</si>
  <si>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</si>
  <si>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</si>
  <si>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</si>
  <si>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</si>
  <si>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</si>
  <si>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</si>
  <si>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</si>
  <si>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</si>
  <si>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</si>
  <si>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</si>
  <si>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</si>
  <si>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</si>
  <si>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</si>
  <si>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</si>
  <si>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</si>
  <si>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</si>
  <si>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</si>
  <si>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</si>
  <si>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</si>
  <si>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</si>
  <si>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</si>
  <si>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</si>
  <si>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</si>
  <si>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</si>
  <si>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</si>
  <si>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</si>
  <si>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</si>
  <si>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</si>
  <si>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</si>
  <si>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</si>
  <si>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</si>
  <si>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</si>
  <si>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</si>
  <si>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</si>
  <si>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</si>
  <si>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</si>
  <si>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</si>
  <si>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</si>
  <si>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</si>
  <si>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</si>
  <si>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</si>
  <si>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</si>
  <si>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</si>
  <si>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</si>
  <si>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</si>
  <si>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</si>
  <si>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</si>
  <si>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</si>
  <si>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</si>
  <si>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</si>
  <si>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</si>
  <si>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</si>
  <si>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</si>
  <si>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</si>
  <si>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</si>
  <si>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</si>
  <si>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</si>
  <si>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</si>
  <si>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</si>
  <si>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</si>
  <si>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</si>
  <si>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</si>
  <si>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</si>
  <si>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</si>
  <si>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</si>
  <si>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</si>
  <si>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</si>
  <si>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</si>
  <si>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</si>
  <si>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</si>
  <si>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</si>
  <si>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</si>
  <si>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</si>
  <si>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</si>
  <si>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</si>
  <si>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</si>
  <si>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</si>
  <si>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</si>
  <si>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</si>
  <si>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</si>
  <si>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</si>
  <si>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</si>
  <si>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</si>
  <si>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</si>
  <si>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</si>
  <si>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</si>
  <si>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</si>
  <si>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</si>
  <si>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</si>
  <si>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</si>
  <si>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</si>
  <si>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</si>
  <si>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</si>
  <si>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</si>
  <si>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</si>
  <si>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</si>
  <si>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</si>
  <si>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</si>
  <si>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</si>
  <si>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</si>
  <si>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</si>
  <si>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</si>
  <si>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</si>
  <si>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</si>
  <si>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</si>
  <si>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</si>
  <si>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</si>
  <si>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</si>
  <si>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</si>
  <si>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</si>
  <si>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</si>
  <si>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</si>
  <si>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</si>
  <si>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</si>
  <si>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</si>
  <si>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</si>
  <si>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</si>
  <si>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</si>
  <si>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</si>
  <si>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</si>
  <si>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</si>
  <si>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</si>
  <si>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</si>
  <si>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</si>
  <si>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</si>
  <si>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</si>
  <si>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</si>
  <si>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</si>
  <si>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</si>
  <si>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</si>
  <si>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</si>
  <si>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</si>
  <si>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</si>
  <si>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</si>
  <si>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</si>
  <si>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</si>
  <si>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</si>
  <si>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</si>
  <si>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</si>
  <si>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</si>
  <si>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</si>
  <si>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</si>
  <si>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</si>
  <si>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</si>
  <si>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</si>
  <si>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</si>
  <si>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</si>
  <si>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</si>
  <si>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</si>
  <si>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</si>
  <si>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</si>
  <si>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</si>
  <si>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</si>
  <si>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</si>
  <si>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</si>
  <si>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</si>
  <si>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</si>
  <si>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</si>
  <si>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</si>
  <si>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</si>
  <si>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</si>
  <si>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</si>
  <si>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</si>
  <si>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</si>
  <si>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</si>
  <si>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</si>
  <si>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</si>
  <si>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</si>
  <si>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</si>
  <si>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</si>
  <si>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</si>
  <si>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</si>
  <si>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</si>
  <si>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</si>
  <si>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</si>
  <si>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</si>
  <si>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</si>
  <si>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</si>
  <si>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</si>
  <si>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</si>
  <si>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</si>
  <si>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</si>
  <si>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</si>
  <si>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</si>
  <si>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</si>
  <si>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</si>
  <si>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</si>
  <si>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</si>
  <si>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</si>
  <si>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</si>
  <si>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</si>
  <si>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</si>
  <si>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</si>
  <si>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</si>
  <si>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</si>
  <si>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</si>
  <si>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</si>
  <si>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</si>
  <si>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</si>
  <si>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</si>
  <si>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</si>
  <si>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</si>
  <si>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</si>
  <si>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</si>
  <si>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</si>
  <si>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</si>
  <si>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</si>
  <si>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</si>
  <si>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</si>
  <si>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</si>
  <si>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</si>
  <si>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</si>
  <si>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</si>
  <si>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</si>
  <si>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</si>
  <si>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</si>
  <si>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</si>
  <si>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</si>
  <si>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</si>
  <si>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</si>
  <si>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</si>
  <si>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</si>
  <si>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</si>
  <si>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</si>
  <si>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</si>
  <si>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</si>
  <si>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</si>
  <si>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</si>
  <si>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</si>
  <si>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</si>
  <si>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</si>
  <si>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</si>
  <si>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</si>
  <si>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</si>
  <si>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</si>
  <si>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</si>
  <si>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</si>
  <si>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</si>
  <si>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</si>
  <si>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</si>
  <si>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</si>
  <si>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</si>
  <si>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</si>
  <si>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</si>
  <si>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</si>
  <si>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</si>
  <si>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</si>
  <si>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</si>
  <si>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</si>
  <si>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</si>
  <si>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</si>
  <si>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</si>
  <si>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</si>
  <si>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</si>
  <si>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</si>
  <si>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</si>
  <si>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</si>
  <si>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</si>
  <si>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</si>
  <si>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</si>
  <si>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</si>
  <si>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</si>
  <si>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</si>
  <si>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</si>
  <si>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</si>
  <si>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</si>
  <si>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</si>
  <si>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</si>
  <si>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</si>
  <si>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</si>
  <si>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</si>
  <si>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</si>
  <si>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</si>
  <si>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</si>
  <si>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</si>
  <si>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</si>
  <si>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</si>
  <si>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</si>
  <si>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</si>
  <si>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</si>
  <si>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</si>
  <si>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</si>
  <si>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</si>
  <si>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</si>
  <si>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</si>
  <si>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</si>
  <si>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</si>
  <si>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</si>
  <si>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</si>
  <si>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</si>
  <si>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</si>
  <si>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</si>
  <si>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</si>
  <si>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</si>
  <si>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</si>
  <si>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</si>
  <si>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</si>
  <si>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</si>
  <si>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</si>
  <si>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</si>
  <si>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</si>
  <si>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</si>
  <si>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</si>
  <si>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</si>
  <si>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</si>
  <si>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</si>
  <si>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</si>
  <si>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</si>
  <si>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</si>
  <si>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</si>
  <si>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</si>
  <si>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</si>
  <si>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</si>
  <si>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</si>
  <si>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</si>
  <si>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</si>
  <si>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</si>
  <si>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</si>
  <si>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</si>
  <si>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</si>
  <si>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</si>
  <si>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</si>
  <si>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</si>
  <si>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</si>
  <si>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</si>
  <si>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</si>
  <si>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</si>
  <si>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</si>
  <si>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</si>
  <si>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</si>
  <si>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</si>
  <si>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</si>
  <si>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</si>
  <si>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</si>
  <si>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</si>
  <si>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</si>
  <si>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</si>
  <si>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</si>
  <si>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</si>
  <si>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</si>
  <si>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</si>
  <si>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</si>
  <si>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</si>
  <si>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</si>
  <si>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</si>
  <si>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</si>
  <si>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</si>
  <si>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</si>
  <si>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</si>
  <si>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</si>
  <si>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</si>
  <si>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</si>
  <si>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</si>
  <si>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</si>
  <si>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</si>
  <si>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</si>
  <si>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</si>
  <si>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</si>
  <si>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</si>
  <si>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</si>
  <si>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</si>
  <si>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</si>
  <si>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</si>
  <si>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</si>
  <si>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</si>
  <si>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</si>
  <si>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</si>
  <si>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</si>
  <si>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</si>
  <si>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</si>
  <si>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</si>
  <si>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</si>
  <si>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</si>
  <si>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</si>
  <si>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</si>
  <si>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</si>
  <si>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</si>
  <si>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</si>
  <si>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</si>
  <si>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</si>
  <si>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</si>
  <si>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</si>
  <si>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</si>
  <si>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</si>
  <si>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</si>
  <si>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</si>
  <si>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</si>
  <si>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</si>
  <si>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</si>
  <si>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</si>
  <si>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</si>
  <si>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</si>
  <si>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</si>
  <si>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</si>
  <si>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</si>
  <si>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</si>
  <si>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</si>
  <si>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</si>
  <si>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</si>
  <si>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</si>
  <si>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</si>
  <si>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</si>
  <si>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</si>
  <si>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</si>
  <si>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</si>
  <si>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</si>
  <si>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</si>
  <si>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</si>
  <si>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</si>
  <si>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</si>
  <si>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</si>
  <si>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</si>
  <si>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</si>
  <si>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</si>
  <si>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</si>
  <si>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</si>
  <si>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</si>
  <si>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</si>
  <si>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</si>
  <si>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</si>
  <si>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</si>
  <si>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</si>
  <si>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</si>
  <si>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</si>
  <si>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</si>
  <si>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</si>
  <si>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</si>
  <si>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</si>
  <si>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</si>
  <si>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</si>
  <si>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</si>
  <si>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</si>
  <si>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</si>
  <si>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</si>
  <si>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</si>
  <si>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</si>
  <si>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</si>
  <si>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</si>
  <si>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</si>
  <si>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</si>
  <si>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</si>
  <si>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</si>
  <si>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</si>
  <si>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</si>
  <si>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</si>
  <si>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</si>
  <si>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</si>
  <si>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</si>
  <si>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</si>
  <si>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</si>
  <si>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</si>
  <si>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</si>
  <si>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</si>
  <si>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</si>
  <si>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</si>
  <si>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</si>
  <si>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</si>
  <si>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</si>
  <si>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</si>
  <si>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</si>
  <si>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</si>
  <si>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</si>
  <si>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</si>
  <si>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</si>
  <si>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</si>
  <si>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</si>
  <si>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</si>
  <si>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</si>
  <si>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</si>
  <si>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</si>
  <si>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</si>
  <si>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</si>
  <si>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</si>
  <si>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</si>
  <si>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</si>
  <si>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</si>
  <si>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</si>
  <si>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</si>
  <si>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</si>
  <si>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</si>
  <si>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</si>
  <si>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</si>
  <si>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</si>
  <si>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</si>
  <si>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</si>
  <si>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</si>
  <si>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</si>
  <si>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</si>
  <si>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</si>
  <si>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</si>
  <si>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</si>
  <si>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</si>
  <si>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</si>
  <si>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</si>
  <si>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</si>
  <si>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</si>
  <si>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</si>
  <si>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</si>
  <si>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</si>
  <si>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</si>
  <si>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</si>
  <si>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</si>
  <si>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</si>
  <si>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</si>
  <si>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</si>
  <si>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</si>
  <si>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</si>
  <si>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</si>
  <si>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</si>
  <si>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</si>
  <si>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</si>
  <si>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</si>
  <si>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</si>
  <si>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</si>
  <si>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</si>
  <si>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</si>
  <si>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</si>
  <si>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</si>
  <si>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</si>
  <si>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</si>
  <si>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</si>
  <si>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</si>
  <si>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</si>
  <si>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</si>
  <si>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</si>
  <si>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</si>
  <si>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</si>
  <si>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</si>
  <si>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</si>
  <si>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</si>
  <si>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</si>
  <si>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</si>
  <si>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</si>
  <si>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</si>
  <si>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</si>
  <si>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</si>
  <si>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</si>
  <si>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</si>
  <si>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</si>
  <si>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</si>
  <si>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</si>
  <si>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</si>
  <si>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</si>
  <si>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</si>
  <si>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</si>
  <si>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</si>
  <si>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</si>
  <si>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</si>
  <si>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</si>
  <si>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</si>
  <si>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</si>
  <si>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</si>
  <si>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</si>
  <si>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</si>
  <si>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</si>
  <si>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</si>
  <si>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</si>
  <si>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</si>
  <si>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</si>
  <si>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</si>
  <si>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</si>
  <si>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</si>
  <si>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</si>
  <si>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</si>
  <si>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</si>
  <si>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</si>
  <si>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</si>
  <si>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</si>
  <si>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</si>
  <si>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</si>
  <si>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</si>
  <si>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</si>
  <si>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</si>
  <si>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</si>
  <si>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</si>
  <si>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</si>
  <si>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</si>
  <si>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</si>
  <si>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</si>
  <si>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</si>
  <si>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</si>
  <si>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</si>
  <si>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</si>
  <si>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</si>
  <si>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</si>
  <si>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</si>
  <si>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</si>
  <si>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</si>
  <si>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</si>
  <si>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</si>
  <si>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</si>
  <si>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</si>
  <si>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</si>
  <si>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</si>
  <si>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</si>
  <si>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</si>
  <si>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</si>
  <si>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</si>
  <si>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</si>
  <si>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</si>
  <si>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</si>
  <si>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</si>
  <si>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</si>
  <si>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</si>
  <si>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</si>
  <si>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</si>
  <si>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</si>
  <si>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</si>
  <si>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</si>
  <si>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</si>
  <si>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</si>
  <si>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</si>
  <si>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</si>
  <si>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</si>
  <si>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</si>
  <si>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</si>
  <si>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</si>
  <si>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</si>
  <si>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</si>
  <si>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</si>
  <si>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</si>
  <si>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</si>
  <si>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</si>
  <si>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</si>
  <si>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</si>
  <si>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</si>
  <si>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</si>
  <si>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</si>
  <si>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</si>
  <si>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</si>
  <si>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</si>
  <si>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</si>
  <si>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</si>
  <si>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</si>
  <si>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</si>
  <si>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</si>
  <si>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</si>
  <si>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</si>
  <si>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</si>
  <si>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</si>
  <si>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</si>
  <si>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</si>
  <si>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</si>
  <si>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</si>
  <si>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</si>
  <si>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</si>
  <si>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</si>
  <si>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</si>
  <si>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</si>
  <si>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</si>
  <si>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</si>
  <si>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</si>
  <si>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</si>
  <si>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</si>
  <si>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</si>
  <si>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</si>
  <si>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</si>
  <si>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</si>
  <si>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</si>
  <si>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</si>
  <si>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</si>
  <si>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</si>
  <si>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</si>
  <si>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</si>
  <si>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</si>
  <si>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</si>
  <si>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</si>
  <si>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</si>
  <si>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</si>
  <si>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</si>
  <si>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</si>
  <si>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</si>
  <si>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</si>
  <si>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</si>
  <si>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</si>
  <si>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</si>
  <si>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</si>
  <si>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</si>
  <si>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</si>
  <si>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</si>
  <si>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</si>
  <si>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</si>
  <si>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</si>
  <si>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</si>
  <si>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</si>
  <si>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</si>
  <si>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</si>
  <si>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</si>
  <si>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</si>
  <si>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</si>
  <si>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</si>
  <si>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</si>
  <si>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</si>
  <si>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</si>
  <si>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</si>
  <si>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</si>
  <si>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</si>
  <si>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</si>
  <si>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</si>
  <si>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</si>
  <si>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</si>
  <si>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</si>
  <si>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</si>
  <si>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</si>
  <si>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</si>
  <si>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</si>
  <si>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</si>
  <si>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</si>
  <si>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</si>
  <si>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</si>
  <si>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</si>
  <si>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</si>
  <si>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</si>
  <si>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</si>
  <si>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</si>
  <si>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</si>
  <si>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</si>
  <si>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</si>
  <si>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</si>
  <si>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</si>
  <si>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</si>
  <si>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</si>
  <si>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</si>
  <si>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</si>
  <si>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</si>
  <si>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</si>
  <si>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</si>
  <si>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</si>
  <si>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</si>
  <si>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</si>
  <si>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</si>
  <si>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</si>
  <si>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</si>
  <si>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</si>
  <si>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</si>
  <si>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</si>
  <si>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</si>
  <si>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</si>
  <si>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</si>
  <si>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</si>
  <si>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</si>
  <si>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</si>
  <si>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</si>
  <si>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</si>
  <si>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</si>
  <si>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</si>
  <si>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</si>
  <si>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</si>
  <si>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</si>
  <si>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</si>
  <si>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</si>
  <si>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</si>
  <si>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</si>
  <si>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</si>
  <si>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</si>
  <si>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</si>
  <si>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</si>
  <si>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</si>
  <si>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</si>
  <si>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</si>
  <si>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</si>
  <si>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</si>
  <si>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</si>
  <si>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</si>
  <si>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</si>
  <si>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</si>
  <si>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</si>
  <si>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</si>
  <si>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</si>
  <si>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</si>
  <si>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</si>
  <si>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</si>
  <si>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</si>
  <si>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</si>
  <si>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</si>
  <si>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</si>
  <si>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</si>
  <si>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</si>
  <si>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</si>
  <si>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</si>
  <si>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</si>
  <si>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</si>
  <si>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</si>
  <si>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</si>
  <si>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</si>
  <si>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</si>
  <si>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</si>
  <si>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</si>
  <si>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</si>
  <si>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</si>
  <si>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</si>
  <si>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</si>
  <si>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</si>
  <si>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</si>
  <si>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</si>
  <si>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</si>
  <si>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</si>
  <si>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</si>
  <si>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</si>
  <si>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</si>
  <si>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</si>
  <si>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</si>
  <si>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</si>
  <si>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</si>
  <si>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</si>
  <si>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</si>
  <si>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</si>
  <si>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</si>
  <si>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</si>
  <si>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</si>
  <si>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</si>
  <si>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</si>
  <si>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</si>
  <si>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</si>
  <si>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</si>
  <si>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</si>
  <si>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</si>
  <si>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</si>
  <si>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</si>
  <si>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</si>
  <si>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</si>
  <si>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</si>
  <si>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</si>
  <si>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</si>
  <si>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</si>
  <si>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</si>
  <si>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</si>
  <si>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</si>
  <si>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</si>
  <si>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</si>
  <si>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</si>
  <si>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</si>
  <si>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</si>
  <si>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</si>
  <si>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</si>
  <si>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</si>
  <si>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</si>
  <si>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</si>
  <si>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</si>
  <si>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</si>
  <si>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</si>
  <si>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</si>
  <si>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</si>
  <si>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</si>
  <si>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</si>
  <si>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</si>
  <si>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</si>
  <si>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</si>
  <si>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</si>
  <si>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</si>
  <si>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</si>
  <si>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</si>
  <si>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</si>
  <si>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</si>
  <si>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</si>
  <si>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</si>
  <si>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</si>
  <si>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</si>
  <si>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</si>
  <si>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</si>
  <si>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</si>
  <si>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</si>
  <si>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</si>
  <si>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</si>
  <si>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</si>
  <si>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</si>
  <si>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</si>
  <si>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</si>
  <si>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</si>
  <si>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</si>
  <si>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</si>
  <si>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</si>
  <si>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</si>
  <si>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</si>
  <si>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</si>
  <si>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</si>
  <si>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</si>
  <si>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</si>
  <si>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</si>
  <si>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</si>
  <si>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</si>
  <si>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</si>
  <si>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</si>
  <si>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</si>
  <si>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</si>
  <si>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</si>
  <si>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</si>
  <si>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</si>
  <si>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</si>
  <si>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</si>
  <si>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</si>
  <si>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</si>
  <si>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</si>
  <si>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</si>
  <si>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</si>
  <si>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</si>
  <si>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</si>
  <si>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</si>
  <si>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</si>
  <si>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</si>
  <si>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</si>
  <si>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</si>
  <si>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</si>
  <si>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</si>
  <si>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</si>
  <si>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</si>
  <si>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</si>
  <si>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</si>
  <si>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</si>
  <si>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</si>
  <si>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</si>
  <si>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</si>
  <si>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</si>
  <si>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</si>
  <si>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</si>
  <si>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</si>
  <si>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</si>
  <si>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</si>
  <si>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</si>
  <si>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</si>
  <si>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</si>
  <si>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</si>
  <si>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</si>
  <si>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</si>
  <si>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</si>
  <si>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</si>
  <si>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</si>
  <si>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</si>
  <si>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</si>
  <si>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</si>
  <si>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</si>
  <si>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</si>
  <si>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</si>
  <si>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</si>
  <si>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</si>
  <si>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</si>
  <si>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</si>
  <si>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</si>
  <si>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</si>
  <si>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</si>
  <si>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</si>
  <si>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</si>
  <si>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</si>
  <si>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</si>
  <si>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</si>
  <si>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</si>
  <si>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</si>
  <si>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</si>
  <si>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</si>
  <si>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</si>
  <si>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</si>
  <si>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</si>
  <si>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</si>
  <si>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</si>
  <si>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</si>
  <si>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</si>
  <si>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</si>
  <si>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</si>
  <si>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</si>
  <si>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</si>
  <si>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</si>
  <si>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</si>
  <si>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</si>
  <si>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</si>
  <si>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</si>
  <si>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</si>
  <si>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</si>
  <si>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</si>
  <si>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</si>
  <si>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</si>
  <si>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</si>
  <si>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</si>
  <si>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</si>
  <si>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</si>
  <si>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</si>
  <si>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</si>
  <si>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</si>
  <si>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</si>
  <si>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</si>
  <si>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</si>
  <si>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</si>
  <si>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</si>
  <si>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</si>
  <si>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</si>
  <si>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</si>
  <si>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</si>
  <si>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</si>
  <si>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</si>
  <si>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</si>
  <si>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</si>
  <si>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</si>
  <si>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</si>
  <si>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</si>
  <si>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</si>
  <si>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</si>
  <si>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</si>
  <si>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</si>
  <si>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</si>
  <si>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</si>
  <si>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</si>
  <si>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</si>
  <si>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</si>
  <si>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</si>
  <si>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</si>
  <si>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</si>
  <si>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</si>
  <si>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</si>
  <si>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</si>
  <si>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</si>
  <si>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</si>
  <si>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</si>
  <si>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</si>
  <si>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</si>
  <si>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</si>
  <si>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</si>
  <si>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</si>
  <si>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</si>
  <si>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</si>
  <si>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</si>
  <si>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</si>
  <si>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</si>
  <si>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</si>
  <si>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</si>
  <si>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</si>
  <si>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</si>
  <si>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</si>
  <si>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</si>
  <si>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</si>
  <si>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</si>
  <si>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</si>
  <si>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</si>
  <si>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</si>
  <si>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</si>
  <si>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</si>
  <si>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</si>
  <si>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</si>
  <si>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</si>
  <si>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</si>
  <si>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</si>
  <si>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</si>
  <si>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</si>
  <si>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</si>
  <si>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</si>
  <si>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</si>
  <si>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</si>
  <si>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</si>
  <si>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</si>
  <si>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</si>
  <si>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</si>
  <si>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</si>
  <si>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</si>
  <si>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</si>
  <si>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</si>
  <si>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</si>
  <si>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</si>
  <si>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</si>
  <si>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</si>
  <si>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</si>
  <si>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</si>
  <si>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</si>
  <si>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</si>
  <si>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</si>
  <si>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</si>
  <si>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</si>
  <si>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</si>
  <si>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</si>
  <si>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</si>
  <si>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</si>
  <si>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</si>
  <si>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</si>
  <si>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</si>
  <si>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</si>
  <si>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</si>
  <si>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</si>
  <si>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</si>
  <si>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</si>
  <si>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</si>
  <si>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</si>
  <si>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</si>
  <si>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</si>
  <si>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</si>
  <si>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</si>
  <si>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</si>
  <si>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</si>
  <si>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</si>
  <si>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</si>
  <si>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</si>
  <si>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</si>
  <si>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</si>
  <si>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</si>
  <si>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</si>
  <si>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</si>
  <si>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</si>
  <si>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</si>
  <si>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</si>
  <si>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</si>
  <si>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</si>
  <si>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</si>
  <si>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</si>
  <si>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</si>
  <si>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</si>
  <si>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</si>
  <si>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</si>
  <si>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</si>
  <si>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</si>
  <si>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</si>
  <si>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</si>
  <si>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</si>
  <si>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</si>
  <si>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</si>
  <si>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</si>
  <si>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</si>
  <si>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</si>
  <si>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</si>
  <si>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</si>
  <si>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</si>
  <si>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</si>
  <si>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</si>
  <si>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</si>
  <si>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</si>
  <si>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</si>
  <si>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</si>
  <si>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</si>
  <si>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</si>
  <si>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</si>
  <si>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</si>
  <si>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</si>
  <si>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</si>
  <si>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</si>
  <si>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</si>
  <si>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</si>
  <si>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</si>
  <si>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</si>
  <si>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</si>
  <si>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</si>
  <si>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</si>
  <si>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</si>
  <si>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</si>
  <si>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</si>
  <si>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</si>
  <si>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</si>
  <si>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</si>
  <si>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</si>
  <si>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</si>
  <si>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</si>
  <si>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</si>
  <si>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</si>
  <si>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</si>
  <si>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</si>
  <si>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</si>
  <si>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</si>
  <si>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</si>
  <si>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</si>
  <si>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</si>
  <si>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</si>
  <si>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</si>
  <si>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</si>
  <si>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</si>
  <si>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</si>
  <si>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</si>
  <si>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</si>
  <si>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</si>
  <si>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</si>
  <si>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</si>
  <si>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</si>
  <si>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</si>
  <si>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</si>
  <si>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</si>
  <si>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</si>
  <si>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</si>
  <si>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</si>
  <si>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</si>
  <si>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</si>
  <si>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</si>
  <si>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</si>
  <si>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</si>
  <si>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</si>
  <si>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</si>
  <si>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</si>
  <si>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</si>
  <si>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</si>
  <si>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</si>
  <si>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</si>
  <si>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</si>
  <si>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</si>
  <si>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</si>
  <si>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</si>
  <si>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</si>
  <si>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</si>
  <si>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</si>
  <si>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</si>
  <si>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</si>
  <si>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</si>
  <si>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</si>
  <si>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</si>
  <si>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</si>
  <si>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</si>
  <si>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</si>
  <si>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</si>
  <si>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</si>
  <si>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</si>
  <si>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</si>
  <si>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</si>
  <si>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</si>
  <si>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</si>
  <si>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</si>
  <si>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</si>
  <si>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</si>
  <si>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</si>
  <si>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</si>
  <si>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</si>
  <si>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</si>
  <si>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</si>
  <si>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</si>
  <si>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</si>
  <si>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</si>
  <si>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</si>
  <si>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</si>
  <si>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</si>
  <si>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</si>
  <si>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</si>
  <si>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</si>
  <si>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</si>
  <si>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</si>
  <si>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</si>
  <si>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</si>
  <si>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</si>
  <si>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</si>
  <si>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</si>
  <si>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</si>
  <si>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</si>
  <si>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</si>
  <si>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</si>
  <si>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</si>
  <si>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</si>
  <si>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</si>
  <si>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</si>
  <si>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</si>
  <si>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</si>
  <si>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</si>
  <si>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</si>
  <si>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</si>
  <si>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</si>
  <si>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</si>
  <si>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</si>
  <si>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</si>
  <si>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</si>
  <si>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</si>
  <si>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</si>
  <si>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</si>
  <si>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</si>
  <si>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</si>
  <si>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</si>
  <si>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</si>
  <si>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</si>
  <si>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</si>
  <si>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</si>
  <si>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</si>
  <si>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</si>
  <si>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</si>
  <si>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</si>
  <si>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</si>
  <si>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</si>
  <si>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</si>
  <si>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</si>
  <si>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</si>
  <si>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</si>
  <si>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</si>
  <si>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</si>
  <si>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</si>
  <si>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</si>
  <si>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</si>
  <si>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</si>
  <si>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</si>
  <si>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</si>
  <si>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</si>
  <si>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</si>
  <si>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</si>
  <si>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</si>
  <si>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</si>
  <si>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</si>
  <si>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</si>
  <si>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</si>
  <si>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</si>
  <si>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</si>
  <si>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</si>
  <si>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</si>
  <si>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</si>
  <si>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</si>
  <si>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</si>
  <si>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</si>
  <si>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</si>
  <si>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</si>
  <si>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</si>
  <si>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</si>
  <si>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</si>
  <si>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</si>
  <si>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</si>
  <si>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</si>
  <si>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</si>
  <si>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</si>
  <si>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</si>
  <si>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</si>
  <si>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</si>
  <si>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</si>
  <si>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</si>
  <si>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</si>
  <si>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</si>
  <si>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</si>
  <si>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</si>
  <si>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</si>
  <si>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</si>
  <si>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</si>
  <si>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</si>
  <si>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</si>
  <si>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</si>
  <si>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</si>
  <si>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</si>
  <si>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</si>
  <si>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</si>
  <si>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</si>
  <si>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</si>
  <si>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</si>
  <si>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</si>
  <si>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</si>
  <si>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</si>
  <si>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</si>
  <si>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</si>
  <si>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</si>
  <si>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</si>
  <si>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</si>
  <si>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</si>
  <si>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</si>
  <si>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</si>
  <si>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</si>
  <si>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</si>
  <si>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</si>
  <si>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</si>
  <si>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</si>
  <si>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</si>
  <si>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</si>
  <si>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</si>
  <si>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</si>
  <si>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</si>
  <si>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</si>
  <si>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</si>
  <si>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</si>
  <si>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</si>
  <si>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</si>
  <si>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</si>
  <si>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</si>
  <si>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</si>
  <si>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</si>
  <si>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</si>
  <si>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</si>
  <si>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</si>
  <si>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</si>
  <si>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</si>
  <si>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</si>
  <si>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</si>
  <si>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</si>
  <si>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</si>
  <si>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</si>
  <si>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</si>
  <si>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</si>
  <si>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</si>
  <si>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</si>
  <si>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</si>
  <si>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</si>
  <si>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</si>
  <si>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</si>
  <si>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</si>
  <si>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</si>
  <si>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</si>
  <si>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</si>
  <si>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</si>
  <si>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</si>
  <si>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</si>
  <si>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</si>
  <si>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</si>
  <si>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</si>
  <si>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</si>
  <si>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</si>
  <si>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</si>
  <si>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</si>
  <si>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</si>
  <si>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</si>
  <si>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</si>
  <si>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</si>
  <si>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</si>
  <si>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</si>
  <si>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</si>
  <si>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</si>
  <si>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</si>
  <si>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</si>
  <si>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</si>
  <si>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</si>
  <si>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</si>
  <si>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</si>
  <si>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</si>
  <si>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</si>
  <si>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</si>
  <si>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</si>
  <si>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</si>
  <si>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</si>
  <si>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</si>
  <si>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</si>
  <si>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</si>
  <si>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</si>
  <si>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</si>
  <si>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</si>
  <si>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</si>
  <si>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</si>
  <si>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</si>
  <si>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</si>
  <si>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</si>
  <si>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</si>
  <si>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</si>
  <si>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</si>
  <si>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</si>
  <si>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</si>
  <si>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</si>
  <si>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</si>
  <si>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</si>
  <si>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</si>
  <si>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</si>
  <si>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</si>
  <si>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</si>
  <si>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</si>
  <si>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</si>
  <si>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</si>
  <si>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</si>
  <si>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</si>
  <si>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</si>
  <si>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</si>
  <si>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</si>
  <si>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</si>
  <si>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</si>
  <si>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</si>
  <si>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</si>
  <si>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</si>
  <si>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</si>
  <si>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</si>
  <si>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</si>
  <si>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</si>
  <si>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</si>
  <si>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</si>
  <si>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</si>
  <si>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</si>
  <si>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</si>
  <si>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</si>
  <si>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</si>
  <si>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</si>
  <si>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</si>
  <si>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</si>
  <si>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</si>
  <si>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</si>
  <si>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</si>
  <si>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</si>
  <si>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</si>
  <si>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</si>
  <si>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</si>
  <si>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</si>
  <si>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</si>
  <si>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</si>
  <si>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</si>
  <si>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</si>
  <si>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</si>
  <si>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</si>
  <si>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</si>
  <si>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</si>
  <si>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</si>
  <si>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</si>
  <si>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</si>
  <si>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</si>
  <si>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</si>
  <si>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</si>
  <si>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</si>
  <si>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</si>
  <si>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</si>
  <si>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</si>
  <si>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</si>
  <si>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</si>
  <si>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</si>
  <si>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</si>
  <si>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</si>
  <si>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</si>
  <si>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</si>
  <si>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</si>
  <si>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</si>
  <si>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</si>
  <si>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</si>
  <si>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</si>
  <si>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</si>
  <si>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</si>
  <si>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</si>
  <si>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</si>
  <si>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</si>
  <si>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</si>
  <si>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</si>
  <si>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</si>
  <si>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</si>
  <si>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</si>
  <si>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</si>
  <si>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</si>
  <si>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</si>
  <si>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</si>
  <si>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</si>
  <si>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</si>
  <si>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</si>
  <si>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</si>
  <si>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</si>
  <si>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</si>
  <si>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</si>
  <si>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</si>
  <si>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</si>
  <si>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</si>
  <si>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</si>
  <si>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</si>
  <si>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</si>
  <si>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</si>
  <si>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</si>
  <si>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</si>
  <si>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</si>
  <si>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</si>
  <si>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</si>
  <si>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</si>
  <si>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</si>
  <si>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</si>
  <si>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</si>
  <si>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</si>
  <si>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</si>
  <si>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</si>
  <si>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</si>
  <si>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</si>
  <si>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</si>
  <si>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</si>
  <si>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</si>
  <si>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</si>
  <si>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</si>
  <si>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</si>
  <si>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</si>
  <si>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</si>
  <si>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</si>
  <si>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</si>
  <si>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</si>
  <si>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</si>
  <si>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</si>
  <si>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</si>
  <si>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</si>
  <si>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</si>
  <si>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</si>
  <si>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</si>
  <si>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</si>
  <si>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</si>
  <si>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</si>
  <si>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</si>
  <si>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</si>
  <si>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</si>
  <si>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</si>
  <si>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</si>
  <si>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</si>
  <si>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</si>
  <si>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</si>
  <si>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</si>
  <si>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</si>
  <si>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</si>
  <si>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</si>
  <si>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</si>
  <si>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</si>
  <si>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</si>
  <si>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</si>
  <si>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</si>
  <si>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</si>
  <si>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</si>
  <si>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</si>
  <si>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</si>
  <si>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</si>
  <si>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</si>
  <si>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</si>
  <si>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</si>
  <si>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</si>
  <si>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</si>
  <si>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</si>
  <si>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</si>
  <si>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</si>
  <si>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</si>
  <si>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</si>
  <si>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</si>
  <si>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</si>
  <si>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</si>
  <si>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</si>
  <si>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</si>
  <si>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</si>
  <si>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</si>
  <si>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</si>
  <si>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</si>
  <si>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</si>
  <si>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</si>
  <si>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</si>
  <si>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</si>
  <si>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</si>
  <si>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</si>
  <si>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</si>
  <si>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</si>
  <si>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</si>
  <si>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</si>
  <si>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</si>
  <si>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</si>
  <si>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</si>
  <si>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</si>
  <si>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</si>
  <si>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</si>
  <si>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</si>
  <si>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</si>
  <si>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</si>
  <si>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</si>
  <si>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</si>
  <si>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</si>
  <si>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</si>
  <si>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</si>
  <si>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</si>
  <si>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</si>
  <si>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</si>
  <si>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</si>
  <si>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</si>
  <si>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</si>
  <si>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</si>
  <si>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</si>
  <si>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</si>
  <si>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</si>
  <si>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</si>
  <si>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</si>
  <si>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</si>
  <si>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</si>
  <si>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</si>
  <si>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</si>
  <si>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</si>
  <si>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</si>
  <si>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</si>
  <si>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</si>
  <si>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</si>
  <si>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</si>
  <si>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</si>
  <si>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</si>
  <si>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</si>
  <si>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</si>
  <si>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</si>
  <si>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</si>
  <si>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</si>
  <si>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</si>
  <si>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</si>
  <si>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</si>
  <si>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</si>
  <si>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</si>
  <si>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</si>
  <si>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</si>
  <si>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</si>
  <si>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</si>
  <si>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</si>
  <si>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</si>
  <si>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</si>
  <si>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</si>
  <si>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</si>
  <si>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</si>
  <si>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</si>
  <si>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</si>
  <si>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</si>
  <si>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</si>
  <si>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</si>
  <si>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</si>
  <si>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</si>
  <si>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</si>
  <si>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</si>
  <si>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</si>
  <si>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</si>
  <si>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</si>
  <si>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</si>
  <si>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</si>
  <si>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</si>
  <si>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</si>
  <si>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</si>
  <si>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</si>
  <si>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</si>
  <si>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</si>
  <si>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</si>
  <si>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</si>
  <si>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</si>
  <si>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</si>
  <si>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</si>
  <si>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</si>
  <si>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</si>
  <si>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</si>
  <si>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</si>
  <si>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</si>
  <si>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</si>
  <si>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</si>
  <si>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</si>
  <si>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</si>
  <si>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</si>
  <si>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</si>
  <si>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</si>
  <si>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</si>
  <si>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</si>
  <si>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</si>
  <si>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</si>
  <si>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</si>
  <si>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</si>
  <si>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</si>
  <si>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</si>
  <si>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</si>
  <si>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</si>
  <si>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</si>
  <si>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</si>
  <si>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</si>
  <si>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</si>
  <si>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</si>
  <si>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</si>
  <si>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</si>
  <si>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</si>
  <si>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</si>
  <si>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</si>
  <si>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</si>
  <si>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</si>
  <si>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</si>
  <si>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</si>
  <si>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</si>
  <si>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</si>
  <si>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</si>
  <si>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</si>
  <si>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</si>
  <si>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</si>
  <si>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</si>
  <si>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</si>
  <si>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</si>
  <si>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</si>
  <si>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</si>
  <si>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</si>
  <si>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</si>
  <si>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</si>
  <si>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</si>
  <si>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</si>
  <si>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</si>
  <si>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</si>
  <si>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</si>
  <si>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</si>
  <si>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</si>
  <si>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</si>
  <si>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</si>
  <si>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</si>
  <si>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</si>
  <si>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</si>
  <si>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</si>
  <si>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</si>
  <si>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</si>
  <si>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</si>
  <si>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</si>
  <si>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</si>
  <si>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</si>
  <si>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</si>
  <si>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</si>
  <si>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</si>
  <si>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</si>
  <si>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</si>
  <si>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</si>
  <si>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</si>
  <si>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</si>
  <si>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</si>
  <si>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</si>
  <si>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</si>
  <si>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</si>
  <si>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</si>
  <si>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</si>
  <si>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</si>
  <si>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</si>
  <si>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</si>
  <si>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</si>
  <si>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</si>
  <si>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</si>
  <si>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</si>
  <si>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</si>
  <si>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</si>
  <si>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</si>
  <si>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</si>
  <si>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</si>
  <si>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</si>
  <si>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</si>
  <si>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</si>
  <si>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</si>
  <si>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</si>
  <si>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</si>
  <si>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</si>
  <si>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</si>
  <si>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</si>
  <si>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</si>
  <si>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</si>
  <si>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</si>
  <si>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</si>
  <si>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</si>
  <si>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</si>
  <si>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</si>
  <si>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</si>
  <si>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</si>
  <si>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</si>
  <si>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</si>
  <si>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</si>
  <si>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</si>
  <si>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</si>
  <si>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</si>
  <si>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</si>
  <si>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</si>
  <si>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</si>
  <si>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</si>
  <si>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</si>
  <si>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</si>
  <si>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</si>
  <si>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</si>
  <si>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</si>
  <si>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</si>
  <si>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</si>
  <si>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</si>
  <si>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</si>
  <si>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</si>
  <si>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</si>
  <si>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</si>
  <si>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</si>
  <si>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</si>
  <si>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</si>
  <si>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</si>
  <si>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</si>
  <si>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</si>
  <si>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</si>
  <si>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</si>
  <si>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</si>
  <si>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</si>
  <si>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</si>
  <si>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</si>
  <si>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</si>
  <si>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</si>
  <si>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</si>
  <si>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</si>
  <si>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</si>
  <si>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</si>
  <si>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</si>
  <si>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</si>
  <si>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</si>
  <si>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</si>
  <si>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</si>
  <si>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</si>
  <si>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</si>
  <si>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</si>
  <si>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</si>
  <si>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</si>
  <si>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</si>
  <si>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</si>
  <si>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</si>
  <si>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</si>
  <si>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</si>
  <si>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</si>
  <si>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</si>
  <si>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</si>
  <si>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</si>
  <si>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</si>
  <si>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</si>
  <si>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</si>
  <si>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</si>
  <si>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</si>
  <si>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</si>
  <si>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</si>
  <si>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</si>
  <si>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</si>
  <si>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</si>
  <si>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</si>
  <si>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</si>
  <si>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</si>
  <si>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</si>
  <si>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</si>
  <si>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</si>
  <si>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</si>
  <si>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</si>
  <si>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</si>
  <si>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</si>
  <si>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</si>
  <si>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</si>
  <si>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</si>
  <si>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</si>
  <si>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</si>
  <si>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</si>
  <si>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</si>
  <si>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</si>
  <si>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</si>
  <si>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</si>
  <si>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</si>
  <si>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</si>
  <si>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</si>
  <si>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</si>
  <si>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</si>
  <si>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</si>
  <si>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</si>
  <si>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</si>
  <si>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</si>
  <si>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</si>
  <si>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</si>
  <si>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</si>
  <si>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</si>
  <si>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</si>
  <si>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</si>
  <si>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</si>
  <si>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</si>
  <si>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</si>
  <si>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</si>
  <si>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</si>
  <si>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</si>
  <si>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</si>
  <si>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</si>
  <si>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</si>
  <si>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</si>
  <si>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</si>
  <si>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</si>
  <si>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</si>
  <si>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</si>
  <si>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</si>
  <si>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</si>
  <si>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</si>
  <si>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</si>
  <si>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</si>
  <si>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</si>
  <si>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</si>
  <si>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</si>
  <si>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</si>
  <si>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</si>
  <si>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</si>
  <si>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</si>
  <si>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</si>
  <si>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</si>
  <si>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</si>
  <si>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</si>
  <si>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</si>
  <si>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</si>
  <si>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</si>
  <si>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</si>
  <si>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</si>
  <si>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</si>
  <si>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</si>
  <si>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</si>
  <si>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</si>
  <si>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</si>
  <si>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</si>
  <si>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</si>
  <si>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</si>
  <si>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</si>
  <si>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</si>
  <si>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</si>
  <si>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</si>
  <si>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</si>
  <si>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</si>
  <si>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</si>
  <si>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</si>
  <si>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</si>
  <si>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</si>
  <si>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</si>
  <si>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</si>
  <si>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</si>
  <si>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</si>
  <si>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</si>
  <si>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</si>
  <si>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</si>
  <si>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</si>
  <si>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</si>
  <si>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</si>
  <si>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</si>
  <si>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</si>
  <si>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</si>
  <si>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</si>
  <si>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</si>
  <si>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</si>
  <si>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</si>
  <si>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</si>
  <si>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</si>
  <si>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</si>
  <si>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</si>
  <si>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</si>
  <si>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</si>
  <si>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</si>
  <si>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</si>
  <si>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</si>
  <si>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</si>
  <si>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</si>
  <si>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</si>
  <si>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</si>
  <si>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</si>
  <si>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</si>
  <si>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</si>
  <si>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</si>
  <si>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</si>
  <si>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</si>
  <si>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</si>
  <si>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</si>
  <si>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</si>
  <si>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</si>
  <si>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</si>
  <si>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</si>
  <si>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</si>
  <si>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</si>
  <si>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</si>
  <si>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</si>
  <si>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</si>
  <si>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</si>
  <si>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</si>
  <si>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</si>
  <si>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</si>
  <si>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</si>
  <si>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</si>
  <si>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</si>
  <si>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</si>
  <si>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</si>
  <si>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</si>
  <si>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</si>
  <si>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</si>
  <si>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</si>
  <si>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</si>
  <si>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</si>
  <si>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</si>
  <si>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</si>
  <si>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</si>
  <si>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</si>
  <si>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</si>
  <si>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</si>
  <si>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</si>
  <si>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</si>
  <si>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</si>
  <si>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</si>
  <si>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</si>
  <si>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</si>
  <si>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</si>
  <si>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</si>
  <si>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</si>
  <si>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</si>
  <si>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</si>
  <si>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</si>
  <si>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</si>
  <si>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</si>
  <si>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</si>
  <si>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</si>
  <si>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</si>
  <si>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</si>
  <si>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</si>
  <si>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</si>
  <si>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</si>
  <si>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</si>
  <si>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</si>
  <si>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</si>
  <si>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</si>
  <si>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</si>
  <si>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</si>
  <si>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</si>
  <si>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</si>
  <si>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</si>
  <si>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</si>
  <si>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</si>
  <si>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</si>
  <si>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</si>
  <si>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</si>
  <si>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</si>
  <si>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</si>
  <si>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</si>
  <si>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</si>
  <si>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</si>
  <si>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</si>
  <si>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</si>
  <si>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</si>
  <si>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</si>
  <si>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</si>
  <si>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</si>
  <si>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</si>
  <si>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</si>
  <si>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</si>
  <si>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</si>
  <si>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</si>
  <si>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</si>
  <si>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</si>
  <si>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</si>
  <si>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</si>
  <si>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</si>
  <si>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</si>
  <si>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</si>
  <si>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</si>
  <si>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</si>
  <si>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</si>
  <si>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</si>
  <si>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</si>
  <si>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</si>
  <si>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</si>
  <si>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</si>
  <si>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</si>
  <si>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</si>
  <si>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</si>
  <si>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</si>
  <si>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</si>
  <si>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</si>
  <si>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</si>
  <si>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</si>
  <si>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</si>
  <si>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</si>
  <si>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</si>
  <si>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</si>
  <si>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</si>
  <si>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</si>
  <si>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</si>
  <si>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</si>
  <si>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</si>
  <si>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</si>
  <si>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</si>
  <si>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</si>
  <si>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</si>
  <si>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</si>
  <si>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</si>
  <si>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</si>
  <si>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</si>
  <si>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</si>
  <si>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</si>
  <si>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</si>
  <si>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</si>
  <si>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</si>
  <si>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</si>
  <si>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</si>
  <si>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</si>
  <si>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</si>
  <si>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</si>
  <si>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</si>
  <si>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</si>
  <si>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</si>
  <si>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</si>
  <si>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</si>
  <si>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</si>
  <si>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</si>
  <si>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</si>
  <si>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</si>
  <si>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</si>
  <si>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</si>
  <si>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</si>
  <si>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</si>
  <si>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</si>
  <si>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</si>
  <si>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</si>
  <si>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</si>
  <si>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</si>
  <si>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</si>
  <si>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</si>
  <si>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</si>
  <si>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</si>
  <si>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</si>
  <si>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</si>
  <si>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</si>
  <si>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</si>
  <si>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</si>
  <si>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</si>
  <si>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</si>
  <si>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</si>
  <si>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</si>
  <si>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</si>
  <si>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</si>
  <si>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</si>
  <si>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</si>
  <si>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</si>
  <si>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</si>
  <si>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</si>
  <si>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</si>
  <si>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</si>
  <si>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</si>
  <si>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</si>
  <si>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</si>
  <si>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</si>
  <si>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</si>
  <si>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</si>
  <si>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</si>
  <si>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</si>
  <si>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</si>
  <si>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</si>
  <si>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</si>
  <si>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</si>
  <si>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</si>
  <si>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</si>
  <si>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</si>
  <si>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</si>
  <si>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</si>
  <si>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</si>
  <si>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</si>
  <si>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</si>
  <si>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</si>
  <si>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</si>
  <si>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</si>
  <si>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</si>
  <si>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</si>
  <si>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</si>
  <si>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</si>
  <si>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</si>
  <si>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</si>
  <si>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</si>
  <si>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</si>
  <si>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</si>
  <si>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</si>
  <si>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</si>
  <si>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</si>
  <si>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</si>
  <si>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</si>
  <si>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</si>
  <si>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</si>
  <si>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</si>
  <si>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</si>
  <si>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</si>
  <si>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</si>
  <si>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</si>
  <si>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</si>
  <si>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</si>
  <si>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</si>
  <si>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</si>
  <si>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</si>
  <si>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</si>
  <si>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</si>
  <si>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</si>
  <si>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</si>
  <si>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</si>
  <si>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</si>
  <si>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</si>
  <si>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</si>
  <si>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</si>
  <si>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</si>
  <si>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</si>
  <si>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</si>
  <si>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</si>
  <si>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</si>
  <si>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</si>
  <si>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</si>
  <si>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</si>
  <si>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</si>
  <si>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</si>
  <si>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</si>
  <si>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</si>
  <si>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</si>
  <si>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</si>
  <si>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</si>
  <si>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</si>
  <si>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</si>
  <si>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</si>
  <si>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</si>
  <si>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</si>
  <si>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</si>
  <si>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</si>
  <si>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</si>
  <si>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</si>
  <si>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</si>
  <si>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</si>
  <si>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</si>
  <si>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</si>
  <si>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</si>
  <si>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</si>
  <si>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</si>
  <si>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</si>
  <si>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</si>
  <si>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</si>
  <si>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</si>
  <si>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</si>
  <si>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</si>
  <si>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</si>
  <si>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</si>
  <si>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</si>
  <si>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</si>
  <si>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</si>
  <si>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</si>
  <si>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</si>
  <si>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</si>
  <si>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</si>
  <si>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</si>
  <si>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</si>
  <si>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</si>
  <si>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</si>
  <si>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</si>
  <si>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</si>
  <si>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</si>
  <si>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</si>
  <si>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</si>
  <si>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</si>
  <si>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</si>
  <si>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</si>
  <si>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</si>
  <si>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</si>
  <si>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</si>
  <si>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</si>
  <si>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</si>
  <si>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</si>
  <si>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</si>
  <si>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</si>
  <si>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</si>
  <si>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</si>
  <si>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</si>
  <si>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</si>
  <si>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</si>
  <si>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</si>
  <si>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</si>
  <si>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</si>
  <si>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</si>
  <si>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</si>
  <si>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</si>
  <si>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</si>
  <si>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</si>
  <si>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</si>
  <si>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</si>
  <si>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</si>
  <si>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</si>
  <si>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</si>
  <si>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</si>
  <si>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</si>
  <si>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</si>
  <si>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</si>
  <si>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</si>
  <si>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</si>
  <si>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</si>
  <si>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</si>
  <si>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</si>
  <si>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</si>
  <si>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</si>
  <si>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</si>
  <si>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</si>
  <si>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</si>
  <si>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</si>
  <si>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</si>
  <si>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</si>
  <si>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</si>
  <si>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</si>
  <si>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</si>
  <si>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</si>
  <si>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</si>
  <si>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</si>
  <si>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</si>
  <si>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</si>
  <si>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</si>
  <si>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</si>
  <si>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</si>
  <si>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</si>
  <si>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</si>
  <si>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</si>
  <si>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</si>
  <si>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</si>
  <si>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</si>
  <si>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</si>
  <si>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</si>
  <si>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</si>
  <si>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</si>
  <si>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</si>
  <si>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</si>
  <si>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</si>
  <si>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</si>
  <si>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</si>
  <si>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</si>
  <si>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</si>
  <si>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</si>
  <si>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</si>
  <si>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</si>
  <si>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</si>
  <si>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</si>
  <si>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</si>
  <si>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</si>
  <si>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</si>
  <si>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</si>
  <si>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</si>
  <si>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</si>
  <si>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</si>
  <si>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</si>
  <si>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</si>
  <si>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</si>
  <si>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</si>
  <si>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</si>
  <si>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</si>
  <si>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</si>
  <si>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</si>
  <si>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</si>
  <si>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</si>
  <si>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</si>
  <si>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</si>
  <si>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</si>
  <si>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</si>
  <si>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</si>
  <si>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</si>
  <si>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</si>
  <si>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</si>
  <si>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</si>
  <si>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</si>
  <si>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</si>
  <si>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</si>
  <si>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</si>
  <si>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</si>
  <si>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</si>
  <si>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</si>
  <si>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</si>
  <si>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</si>
  <si>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</si>
  <si>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</si>
  <si>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</si>
  <si>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</si>
  <si>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</si>
  <si>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</si>
  <si>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</si>
  <si>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</si>
  <si>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</si>
  <si>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</si>
  <si>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</si>
  <si>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</si>
  <si>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</si>
  <si>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</si>
  <si>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</si>
  <si>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</si>
  <si>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</si>
  <si>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</si>
  <si>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</si>
  <si>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</si>
  <si>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</si>
  <si>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</si>
  <si>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</si>
  <si>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</si>
  <si>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</si>
  <si>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</si>
  <si>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</si>
  <si>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</si>
  <si>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</si>
  <si>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</si>
  <si>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</si>
  <si>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</si>
  <si>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</si>
  <si>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</si>
  <si>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</si>
  <si>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</si>
  <si>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</si>
  <si>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</si>
  <si>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</si>
  <si>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</si>
  <si>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</si>
  <si>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</si>
  <si>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</si>
  <si>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</si>
  <si>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</si>
  <si>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</si>
  <si>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</si>
  <si>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</si>
  <si>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</si>
  <si>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</si>
  <si>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</si>
  <si>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</si>
  <si>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</si>
  <si>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</si>
  <si>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</si>
  <si>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</si>
  <si>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</si>
  <si>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</si>
  <si>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</si>
  <si>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</si>
  <si>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</si>
  <si>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</si>
  <si>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</si>
  <si>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</si>
  <si>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</si>
  <si>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</si>
  <si>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</si>
  <si>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</si>
  <si>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</si>
  <si>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</si>
  <si>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</si>
  <si>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</si>
  <si>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</si>
  <si>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</si>
  <si>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</si>
  <si>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</si>
  <si>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</si>
  <si>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</si>
  <si>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</si>
  <si>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</si>
  <si>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</si>
  <si>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</si>
  <si>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</si>
  <si>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</si>
  <si>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</si>
  <si>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</si>
  <si>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</si>
  <si>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</si>
  <si>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</si>
  <si>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</si>
  <si>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</si>
  <si>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</si>
  <si>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</si>
  <si>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</si>
  <si>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</si>
  <si>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</si>
  <si>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</si>
  <si>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</si>
  <si>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</si>
  <si>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</si>
  <si>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</si>
  <si>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</si>
  <si>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</si>
  <si>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</si>
  <si>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</si>
  <si>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</si>
  <si>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</si>
  <si>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</si>
  <si>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</si>
  <si>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</si>
  <si>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</si>
  <si>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</si>
  <si>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</si>
  <si>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</si>
  <si>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</si>
  <si>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</si>
  <si>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</si>
  <si>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</si>
  <si>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</si>
  <si>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</si>
  <si>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</si>
  <si>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</si>
  <si>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</si>
  <si>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</si>
  <si>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</si>
  <si>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</si>
  <si>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</si>
  <si>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</si>
  <si>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</si>
  <si>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</si>
  <si>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</si>
  <si>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</si>
  <si>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</si>
  <si>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</si>
  <si>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</si>
  <si>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</si>
  <si>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</si>
  <si>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</si>
  <si>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</si>
  <si>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</si>
  <si>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</si>
  <si>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</si>
  <si>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</si>
  <si>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</si>
  <si>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</si>
  <si>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</si>
  <si>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</si>
  <si>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</si>
  <si>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</si>
  <si>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</si>
  <si>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</si>
  <si>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</si>
  <si>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</si>
  <si>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</si>
  <si>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</si>
  <si>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</si>
  <si>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</si>
  <si>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</si>
  <si>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</si>
  <si>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</si>
  <si>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</si>
  <si>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</si>
  <si>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</si>
  <si>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</si>
  <si>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</si>
  <si>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</si>
  <si>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</si>
  <si>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</si>
  <si>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</si>
  <si>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</si>
  <si>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</si>
  <si>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</si>
  <si>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</si>
  <si>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</si>
  <si>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</si>
  <si>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</si>
  <si>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</si>
  <si>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</si>
  <si>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</si>
  <si>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</si>
  <si>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</si>
  <si>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</si>
  <si>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</si>
  <si>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</si>
  <si>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</si>
  <si>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</si>
  <si>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</si>
  <si>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</si>
  <si>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</si>
  <si>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</si>
  <si>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</si>
  <si>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</si>
  <si>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</si>
  <si>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</si>
  <si>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</si>
  <si>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</si>
  <si>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</si>
  <si>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</si>
  <si>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</si>
  <si>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</si>
  <si>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</si>
  <si>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</si>
  <si>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</si>
  <si>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</si>
  <si>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</si>
  <si>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</si>
  <si>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</si>
  <si>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</si>
  <si>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</si>
  <si>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</si>
  <si>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</si>
  <si>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</si>
  <si>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</si>
  <si>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</si>
  <si>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</si>
  <si>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</si>
  <si>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</si>
  <si>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</si>
  <si>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</si>
  <si>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</si>
  <si>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</si>
  <si>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</si>
  <si>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</si>
  <si>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</si>
  <si>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</si>
  <si>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</si>
  <si>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</si>
  <si>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</si>
  <si>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</si>
  <si>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</si>
  <si>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</si>
  <si>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</si>
  <si>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</si>
  <si>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</si>
  <si>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</si>
  <si>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</si>
  <si>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</si>
  <si>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</si>
  <si>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</si>
  <si>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</si>
  <si>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</si>
  <si>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</si>
  <si>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</si>
  <si>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</si>
  <si>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</si>
  <si>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</si>
  <si>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</si>
  <si>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</si>
  <si>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</si>
  <si>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</si>
  <si>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</si>
  <si>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</si>
  <si>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</si>
  <si>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</si>
  <si>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</si>
  <si>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</si>
  <si>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</si>
  <si>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</si>
  <si>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</si>
  <si>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</si>
  <si>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</si>
  <si>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</si>
  <si>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</si>
  <si>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</si>
  <si>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</si>
  <si>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</si>
  <si>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</si>
  <si>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</si>
  <si>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</si>
  <si>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</si>
  <si>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</si>
  <si>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</si>
  <si>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</si>
  <si>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</si>
  <si>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</si>
  <si>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</si>
  <si>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</si>
  <si>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</si>
  <si>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</si>
  <si>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</si>
  <si>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</si>
  <si>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</si>
  <si>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</si>
  <si>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</si>
  <si>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</si>
  <si>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</si>
  <si>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</si>
  <si>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</si>
  <si>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</si>
  <si>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</si>
  <si>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</si>
  <si>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</si>
  <si>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</si>
  <si>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</si>
  <si>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</si>
  <si>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</si>
  <si>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</si>
  <si>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</si>
  <si>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</si>
  <si>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</si>
  <si>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</si>
  <si>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</si>
  <si>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</si>
  <si>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</si>
  <si>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</si>
  <si>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</si>
  <si>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</si>
  <si>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</si>
  <si>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</si>
  <si>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</si>
  <si>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</si>
  <si>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</si>
  <si>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</si>
  <si>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</si>
  <si>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</si>
  <si>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</si>
  <si>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</si>
  <si>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</si>
  <si>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</si>
  <si>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</si>
  <si>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</si>
  <si>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</si>
  <si>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</si>
  <si>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</si>
  <si>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</si>
  <si>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</si>
  <si>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</si>
  <si>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</si>
  <si>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</si>
  <si>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</si>
  <si>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</si>
  <si>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</si>
  <si>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</si>
  <si>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</si>
  <si>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</si>
  <si>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</si>
  <si>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</si>
  <si>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</si>
  <si>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</si>
  <si>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</si>
  <si>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</si>
  <si>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</si>
  <si>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</si>
  <si>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</si>
  <si>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</si>
  <si>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</si>
  <si>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</si>
  <si>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</si>
  <si>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</si>
  <si>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</si>
  <si>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</si>
  <si>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</si>
  <si>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</si>
  <si>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</si>
  <si>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</si>
  <si>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</si>
  <si>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</si>
  <si>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</si>
  <si>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</si>
  <si>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</si>
  <si>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</si>
  <si>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</si>
  <si>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</si>
  <si>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</si>
  <si>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</si>
  <si>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</si>
  <si>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</si>
  <si>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</si>
  <si>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</si>
  <si>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</si>
  <si>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</si>
  <si>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</si>
  <si>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</si>
  <si>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</si>
  <si>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</si>
  <si>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</si>
  <si>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</si>
  <si>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</si>
  <si>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</si>
  <si>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</si>
  <si>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</si>
  <si>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</si>
  <si>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</si>
  <si>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</si>
  <si>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</si>
  <si>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</si>
  <si>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</si>
  <si>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</si>
  <si>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</si>
  <si>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</si>
  <si>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</si>
  <si>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</si>
  <si>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</si>
  <si>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</si>
  <si>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</si>
  <si>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</si>
  <si>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</si>
  <si>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</si>
  <si>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</si>
  <si>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</si>
  <si>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</si>
  <si>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</si>
  <si>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</si>
  <si>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</si>
  <si>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</si>
  <si>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</si>
  <si>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</si>
  <si>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</si>
  <si>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</si>
  <si>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</si>
  <si>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</si>
  <si>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</si>
  <si>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</si>
  <si>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</si>
  <si>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</si>
  <si>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</si>
  <si>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</si>
  <si>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</si>
  <si>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</si>
  <si>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</si>
  <si>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</si>
  <si>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</si>
  <si>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</si>
  <si>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</si>
  <si>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</si>
  <si>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</si>
  <si>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</si>
  <si>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</si>
  <si>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</si>
  <si>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</si>
  <si>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</si>
  <si>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</si>
  <si>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</si>
  <si>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</si>
  <si>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</si>
  <si>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</si>
  <si>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</si>
  <si>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</si>
  <si>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</si>
  <si>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</si>
  <si>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</si>
  <si>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</si>
  <si>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</si>
  <si>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</si>
  <si>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</si>
  <si>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</si>
  <si>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</si>
  <si>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</si>
  <si>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</si>
  <si>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</si>
  <si>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</si>
  <si>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</si>
  <si>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</si>
  <si>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</si>
  <si>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</si>
  <si>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</si>
  <si>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</si>
  <si>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</si>
  <si>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</si>
  <si>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</si>
  <si>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</si>
  <si>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</si>
  <si>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</si>
  <si>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</si>
  <si>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</si>
  <si>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</si>
  <si>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</si>
  <si>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</si>
  <si>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</si>
  <si>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</si>
  <si>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</si>
  <si>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</si>
  <si>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</si>
  <si>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</si>
  <si>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</si>
  <si>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</si>
  <si>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</si>
  <si>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</si>
  <si>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</si>
  <si>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</si>
  <si>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</si>
  <si>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</si>
  <si>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</si>
  <si>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</si>
  <si>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</si>
  <si>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</si>
  <si>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</si>
  <si>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</si>
  <si>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</si>
  <si>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</si>
  <si>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</si>
  <si>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</si>
  <si>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</si>
  <si>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</si>
  <si>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</si>
  <si>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</si>
  <si>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</si>
  <si>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</si>
  <si>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</si>
  <si>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</si>
  <si>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</si>
  <si>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</si>
  <si>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</si>
  <si>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</si>
  <si>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</si>
  <si>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</si>
  <si>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</si>
  <si>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</si>
  <si>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</si>
  <si>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</si>
  <si>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</si>
  <si>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</si>
  <si>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</si>
  <si>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</si>
  <si>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</si>
  <si>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</si>
  <si>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</si>
  <si>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</si>
  <si>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</si>
  <si>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</si>
  <si>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</si>
  <si>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</si>
  <si>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</si>
  <si>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</si>
  <si>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</si>
  <si>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</si>
  <si>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</si>
  <si>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</si>
  <si>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</si>
  <si>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</si>
  <si>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</si>
  <si>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</si>
  <si>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</si>
  <si>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</si>
  <si>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</si>
  <si>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</si>
  <si>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</si>
  <si>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</si>
  <si>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</si>
  <si>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</si>
  <si>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</si>
  <si>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</si>
  <si>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</si>
  <si>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</si>
  <si>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</si>
  <si>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</si>
  <si>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</si>
  <si>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</si>
  <si>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</si>
  <si>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</si>
  <si>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</si>
  <si>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</si>
  <si>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</si>
  <si>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</si>
  <si>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</si>
  <si>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</si>
  <si>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</si>
  <si>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</si>
  <si>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</si>
  <si>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</si>
  <si>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</si>
  <si>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</si>
  <si>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</si>
  <si>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</si>
  <si>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</si>
  <si>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</si>
  <si>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</si>
  <si>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</si>
  <si>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</si>
  <si>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</si>
  <si>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</si>
  <si>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</si>
  <si>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</si>
  <si>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</si>
  <si>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</si>
  <si>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</si>
  <si>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</si>
  <si>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</si>
  <si>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</si>
  <si>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</si>
  <si>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</si>
  <si>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</si>
  <si>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</si>
  <si>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</si>
  <si>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</si>
  <si>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</si>
  <si>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</si>
  <si>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</si>
  <si>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</si>
  <si>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</si>
  <si>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</si>
  <si>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</si>
  <si>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</si>
  <si>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</si>
  <si>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</si>
  <si>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</si>
  <si>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</si>
  <si>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</si>
  <si>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</si>
  <si>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</si>
  <si>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</si>
  <si>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</si>
  <si>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</si>
  <si>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</si>
  <si>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</si>
  <si>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</si>
  <si>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</si>
  <si>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</si>
  <si>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</si>
  <si>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</si>
  <si>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</si>
  <si>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</si>
  <si>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</si>
  <si>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</si>
  <si>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</si>
  <si>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</si>
  <si>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</si>
  <si>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</si>
  <si>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</si>
  <si>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</si>
  <si>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</si>
  <si>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</si>
  <si>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</si>
  <si>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</si>
  <si>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</si>
  <si>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</si>
  <si>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</si>
  <si>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</si>
  <si>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</si>
  <si>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</si>
  <si>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</si>
  <si>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</si>
  <si>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</si>
  <si>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</si>
  <si>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</si>
  <si>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</si>
  <si>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</si>
  <si>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</si>
  <si>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</si>
  <si>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</si>
  <si>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</si>
  <si>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</si>
  <si>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</si>
  <si>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</si>
  <si>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</si>
  <si>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</si>
  <si>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</si>
  <si>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</si>
  <si>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</si>
  <si>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</si>
  <si>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</si>
  <si>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</si>
  <si>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</si>
  <si>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</si>
  <si>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</si>
  <si>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</si>
  <si>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</si>
  <si>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</si>
  <si>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</si>
  <si>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</si>
  <si>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</si>
  <si>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</si>
  <si>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</si>
  <si>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</si>
  <si>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</si>
  <si>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</si>
  <si>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</si>
  <si>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</si>
  <si>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</si>
  <si>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</si>
  <si>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</si>
  <si>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</si>
  <si>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</si>
  <si>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</si>
  <si>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</si>
  <si>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</si>
  <si>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</si>
  <si>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</si>
  <si>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</si>
  <si>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</si>
  <si>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</si>
  <si>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</si>
  <si>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</si>
  <si>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</si>
  <si>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</si>
  <si>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</si>
  <si>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</si>
  <si>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</si>
  <si>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</si>
  <si>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</si>
  <si>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</si>
  <si>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</si>
  <si>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</si>
  <si>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</si>
  <si>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</si>
  <si>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</si>
  <si>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</si>
  <si>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</si>
  <si>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</si>
  <si>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</si>
  <si>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</si>
  <si>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</si>
  <si>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</si>
  <si>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</si>
  <si>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</si>
  <si>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</si>
  <si>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</si>
  <si>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</si>
  <si>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</si>
  <si>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</si>
  <si>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</si>
  <si>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</si>
  <si>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</si>
  <si>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</si>
  <si>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</si>
  <si>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</si>
  <si>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</si>
  <si>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</si>
  <si>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</si>
  <si>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</si>
  <si>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</si>
  <si>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</si>
  <si>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</si>
  <si>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</si>
  <si>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</si>
  <si>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</si>
  <si>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</si>
  <si>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</si>
  <si>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</si>
  <si>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</si>
  <si>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</si>
  <si>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</si>
  <si>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</si>
  <si>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</si>
  <si>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</si>
  <si>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</si>
  <si>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</si>
  <si>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</si>
  <si>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</si>
  <si>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</si>
  <si>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</si>
  <si>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</si>
  <si>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</si>
  <si>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</si>
  <si>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</si>
  <si>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</si>
  <si>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</si>
  <si>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</si>
  <si>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</si>
  <si>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</si>
  <si>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</si>
  <si>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</si>
  <si>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</si>
  <si>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</si>
  <si>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</si>
  <si>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</si>
  <si>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</si>
  <si>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</si>
  <si>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</si>
  <si>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</si>
  <si>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</si>
  <si>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</si>
  <si>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</si>
  <si>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</si>
  <si>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</si>
  <si>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</si>
  <si>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</si>
  <si>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</si>
  <si>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</si>
  <si>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</si>
  <si>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</si>
  <si>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</si>
  <si>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</si>
  <si>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</si>
  <si>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</si>
  <si>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</si>
  <si>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</si>
  <si>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</si>
  <si>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</si>
  <si>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</si>
  <si>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</si>
  <si>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</si>
  <si>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</si>
  <si>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</si>
  <si>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</si>
  <si>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</si>
  <si>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</si>
  <si>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</si>
  <si>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</si>
  <si>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</si>
  <si>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</si>
  <si>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</si>
  <si>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</si>
  <si>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</si>
  <si>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</si>
  <si>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</si>
  <si>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</si>
  <si>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</si>
  <si>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</si>
  <si>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</si>
  <si>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</si>
  <si>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</si>
  <si>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</si>
  <si>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</si>
  <si>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</si>
  <si>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</si>
  <si>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</si>
  <si>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</si>
  <si>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</si>
  <si>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</si>
  <si>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</si>
  <si>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</si>
  <si>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</si>
  <si>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</si>
  <si>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</si>
  <si>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</si>
  <si>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</si>
  <si>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</si>
  <si>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</si>
  <si>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</si>
  <si>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</si>
  <si>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</si>
  <si>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</si>
  <si>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</si>
  <si>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</si>
  <si>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</si>
  <si>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</si>
  <si>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</si>
  <si>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</si>
  <si>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</si>
  <si>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</si>
  <si>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</si>
  <si>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</si>
  <si>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</si>
  <si>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</si>
  <si>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</si>
  <si>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</si>
  <si>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</si>
  <si>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</si>
  <si>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</si>
  <si>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</si>
  <si>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</si>
  <si>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</si>
  <si>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</si>
  <si>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</si>
  <si>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</si>
  <si>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</si>
  <si>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</si>
  <si>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</si>
  <si>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</si>
  <si>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</si>
  <si>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</si>
  <si>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</si>
  <si>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</si>
  <si>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</si>
  <si>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</si>
  <si>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</si>
  <si>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</si>
  <si>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</si>
  <si>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</si>
  <si>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</si>
  <si>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</si>
  <si>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</si>
  <si>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</si>
  <si>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</si>
  <si>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</si>
  <si>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</si>
  <si>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</si>
  <si>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</si>
  <si>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</si>
  <si>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</si>
  <si>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</si>
  <si>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</si>
  <si>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</si>
  <si>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</si>
  <si>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</si>
  <si>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</si>
  <si>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</si>
  <si>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</si>
  <si>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</si>
  <si>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</si>
  <si>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</si>
  <si>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</si>
  <si>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</si>
  <si>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</si>
  <si>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</si>
  <si>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</si>
  <si>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</si>
  <si>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</si>
  <si>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</si>
  <si>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</si>
  <si>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</si>
  <si>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</si>
  <si>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</si>
  <si>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</si>
  <si>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</si>
  <si>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</si>
  <si>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</si>
  <si>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</si>
  <si>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</si>
  <si>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</si>
  <si>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</si>
  <si>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</si>
  <si>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</si>
  <si>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</si>
  <si>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</si>
  <si>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</si>
  <si>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</si>
  <si>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</si>
  <si>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</si>
  <si>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</si>
  <si>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</si>
  <si>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</si>
  <si>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</si>
  <si>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</si>
  <si>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</si>
  <si>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</si>
  <si>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</si>
  <si>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</si>
  <si>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</si>
  <si>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</si>
  <si>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</si>
  <si>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</si>
  <si>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</si>
  <si>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</si>
  <si>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</si>
  <si>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</si>
  <si>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</si>
  <si>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</si>
  <si>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</si>
  <si>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</si>
  <si>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</si>
  <si>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</si>
  <si>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</si>
  <si>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</si>
  <si>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</si>
  <si>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</si>
  <si>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</si>
  <si>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</si>
  <si>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</si>
  <si>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</si>
  <si>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</si>
  <si>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</si>
  <si>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</si>
  <si>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</si>
  <si>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</si>
  <si>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</si>
  <si>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</si>
  <si>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</si>
  <si>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</si>
  <si>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</si>
  <si>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</si>
  <si>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</si>
  <si>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</si>
  <si>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</si>
  <si>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</si>
  <si>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</si>
  <si>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</si>
  <si>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</si>
  <si>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</si>
  <si>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</si>
  <si>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</si>
  <si>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</si>
  <si>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</si>
  <si>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</si>
  <si>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</si>
  <si>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</si>
  <si>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</si>
  <si>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</si>
  <si>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</si>
  <si>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</si>
  <si>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</si>
  <si>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</si>
  <si>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</si>
  <si>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</si>
  <si>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</si>
  <si>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</si>
  <si>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</si>
  <si>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</si>
  <si>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</si>
  <si>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</si>
  <si>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</si>
  <si>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</si>
  <si>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</si>
  <si>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</si>
  <si>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</si>
  <si>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</si>
  <si>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</si>
  <si>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</si>
  <si>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</si>
  <si>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</si>
  <si>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</si>
  <si>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</si>
  <si>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</si>
  <si>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</si>
  <si>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</si>
  <si>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</si>
  <si>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</si>
  <si>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</si>
  <si>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</si>
  <si>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</si>
  <si>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</si>
  <si>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</si>
  <si>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</si>
  <si>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</si>
  <si>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</si>
  <si>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</si>
  <si>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</si>
  <si>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</si>
  <si>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</si>
  <si>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</si>
  <si>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</si>
  <si>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</si>
  <si>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</si>
  <si>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</si>
  <si>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</si>
  <si>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</si>
  <si>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</si>
  <si>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</si>
  <si>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</si>
  <si>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</si>
  <si>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</si>
  <si>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</si>
  <si>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</si>
  <si>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</si>
  <si>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</si>
  <si>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</si>
  <si>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</si>
  <si>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</si>
  <si>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</si>
  <si>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</si>
  <si>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</si>
  <si>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</si>
  <si>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</si>
  <si>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</si>
  <si>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</si>
  <si>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</si>
  <si>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</si>
  <si>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</si>
  <si>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</si>
  <si>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</si>
  <si>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</si>
  <si>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</si>
  <si>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</si>
  <si>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</si>
  <si>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</si>
  <si>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</si>
  <si>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</si>
  <si>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</si>
  <si>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</si>
  <si>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</si>
  <si>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</si>
  <si>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</si>
  <si>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</si>
  <si>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</si>
  <si>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</si>
  <si>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</si>
  <si>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</si>
  <si>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</si>
  <si>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</si>
  <si>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</si>
  <si>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</si>
  <si>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</si>
  <si>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</si>
  <si>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</si>
  <si>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</si>
  <si>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</si>
  <si>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</si>
  <si>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</si>
  <si>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</si>
  <si>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</si>
  <si>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</si>
  <si>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</si>
  <si>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</si>
  <si>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</si>
  <si>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</si>
  <si>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</si>
  <si>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</si>
  <si>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</si>
  <si>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</si>
  <si>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</si>
  <si>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</si>
  <si>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</si>
  <si>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</si>
  <si>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</si>
  <si>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</si>
  <si>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</si>
  <si>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</si>
  <si>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</si>
  <si>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</si>
  <si>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</si>
  <si>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</si>
  <si>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</si>
  <si>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</si>
  <si>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</si>
  <si>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</si>
  <si>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</si>
  <si>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</si>
  <si>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</si>
  <si>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</si>
  <si>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</si>
  <si>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</si>
  <si>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</si>
  <si>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</si>
  <si>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</si>
  <si>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</si>
  <si>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</si>
  <si>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</si>
  <si>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</si>
  <si>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</si>
  <si>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</si>
  <si>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</si>
  <si>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</si>
  <si>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</si>
  <si>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</si>
  <si>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</si>
  <si>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</si>
  <si>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</si>
  <si>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</si>
  <si>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</si>
  <si>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</si>
  <si>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</si>
  <si>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</si>
  <si>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</si>
  <si>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</si>
  <si>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</si>
  <si>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</si>
  <si>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</si>
  <si>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</si>
  <si>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</si>
  <si>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</si>
  <si>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</si>
  <si>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</si>
  <si>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</si>
  <si>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</si>
  <si>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</si>
  <si>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</si>
  <si>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</si>
  <si>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</si>
  <si>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</si>
  <si>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</si>
  <si>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</si>
  <si>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</si>
  <si>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</si>
  <si>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</si>
  <si>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</si>
  <si>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</si>
  <si>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</si>
  <si>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</si>
  <si>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</si>
  <si>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</si>
  <si>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</si>
  <si>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</si>
  <si>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</si>
  <si>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</si>
  <si>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</si>
  <si>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</si>
  <si>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</si>
  <si>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</si>
  <si>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</si>
  <si>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</si>
  <si>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</si>
  <si>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</si>
  <si>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</si>
  <si>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</si>
  <si>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</si>
  <si>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</si>
  <si>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</si>
  <si>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</si>
  <si>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</si>
  <si>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</si>
  <si>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</si>
  <si>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</si>
  <si>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</si>
  <si>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</si>
  <si>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</si>
  <si>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</si>
  <si>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</si>
  <si>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</si>
  <si>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</si>
  <si>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</si>
  <si>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</si>
  <si>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</si>
  <si>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</si>
  <si>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</si>
  <si>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</si>
  <si>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</si>
  <si>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</si>
  <si>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</si>
  <si>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</si>
  <si>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</si>
  <si>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</si>
  <si>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</si>
  <si>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</si>
  <si>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</si>
  <si>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</si>
  <si>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</si>
  <si>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</si>
  <si>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</si>
  <si>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</si>
  <si>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</si>
  <si>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</si>
  <si>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</si>
  <si>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</si>
  <si>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</si>
  <si>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</si>
  <si>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</si>
  <si>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</si>
  <si>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</si>
  <si>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</si>
  <si>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</si>
  <si>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</si>
  <si>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</si>
  <si>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</si>
  <si>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</si>
  <si>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</si>
  <si>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</si>
  <si>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</si>
  <si>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</si>
  <si>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</si>
  <si>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</si>
  <si>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</si>
  <si>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</si>
  <si>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</si>
  <si>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</si>
  <si>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</si>
  <si>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</si>
  <si>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</si>
  <si>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</si>
  <si>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</si>
  <si>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</si>
  <si>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</si>
  <si>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</si>
  <si>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</si>
  <si>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</si>
  <si>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</si>
  <si>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</si>
  <si>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</si>
  <si>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</si>
  <si>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</si>
  <si>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</si>
  <si>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</si>
  <si>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</si>
  <si>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</si>
  <si>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</si>
  <si>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</si>
  <si>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</si>
  <si>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</si>
  <si>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</si>
  <si>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</si>
  <si>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</si>
  <si>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</si>
  <si>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</si>
  <si>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</si>
  <si>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</si>
  <si>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</si>
  <si>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</si>
  <si>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</si>
  <si>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</si>
  <si>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</si>
  <si>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</si>
  <si>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</si>
  <si>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</si>
  <si>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</si>
  <si>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</si>
  <si>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</si>
  <si>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</si>
  <si>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</si>
  <si>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</si>
  <si>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</si>
  <si>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</si>
  <si>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</si>
  <si>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</si>
  <si>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</si>
  <si>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</si>
  <si>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</si>
  <si>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</si>
  <si>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</si>
  <si>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</si>
  <si>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</si>
  <si>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</si>
  <si>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</si>
  <si>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</si>
  <si>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</si>
  <si>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</si>
  <si>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</si>
  <si>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</si>
  <si>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</si>
  <si>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</si>
  <si>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</si>
  <si>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</si>
  <si>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</si>
  <si>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</si>
  <si>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</si>
  <si>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</si>
  <si>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</si>
  <si>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</si>
  <si>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</si>
  <si>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</si>
  <si>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</si>
  <si>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</si>
  <si>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</si>
  <si>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</si>
  <si>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</si>
  <si>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</si>
  <si>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</si>
  <si>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</si>
  <si>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</si>
  <si>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</si>
  <si>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</si>
  <si>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</si>
  <si>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</si>
  <si>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</si>
  <si>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</si>
  <si>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</si>
  <si>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</si>
  <si>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</si>
  <si>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</si>
  <si>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</si>
  <si>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</si>
  <si>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</si>
  <si>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</si>
  <si>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</si>
  <si>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</si>
  <si>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</si>
  <si>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</si>
  <si>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</si>
  <si>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</si>
  <si>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</si>
  <si>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</si>
  <si>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</si>
  <si>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</si>
  <si>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</si>
  <si>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</si>
  <si>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</si>
  <si>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</si>
  <si>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</si>
  <si>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</si>
  <si>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</si>
  <si>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</si>
  <si>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</si>
  <si>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</si>
  <si>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</si>
  <si>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</si>
  <si>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</si>
  <si>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</si>
  <si>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</si>
  <si>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</si>
  <si>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</si>
  <si>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</si>
  <si>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</si>
  <si>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</si>
  <si>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</si>
  <si>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</si>
  <si>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</si>
  <si>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</si>
  <si>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</si>
  <si>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</si>
  <si>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</si>
  <si>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</si>
  <si>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</si>
  <si>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</si>
  <si>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</si>
  <si>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</si>
  <si>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</si>
  <si>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</si>
  <si>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</si>
  <si>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</si>
  <si>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</si>
  <si>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</si>
  <si>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</si>
  <si>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</si>
  <si>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</si>
  <si>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</si>
  <si>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</si>
  <si>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</si>
  <si>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</si>
  <si>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</si>
  <si>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</si>
  <si>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</si>
  <si>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</si>
  <si>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</si>
  <si>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</si>
  <si>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</si>
  <si>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</si>
  <si>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</si>
  <si>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</si>
  <si>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</si>
  <si>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</si>
  <si>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</si>
  <si>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</si>
  <si>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</si>
  <si>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</si>
  <si>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</si>
  <si>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</si>
  <si>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</si>
  <si>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</si>
  <si>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</si>
  <si>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</si>
  <si>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</si>
  <si>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</si>
  <si>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</si>
  <si>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</si>
  <si>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</si>
  <si>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</si>
  <si>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</si>
  <si>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</si>
  <si>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</si>
  <si>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</si>
  <si>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</si>
  <si>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</si>
  <si>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</si>
  <si>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</si>
  <si>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</si>
  <si>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</si>
  <si>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</si>
  <si>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</si>
  <si>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</si>
  <si>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</si>
  <si>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</si>
  <si>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</si>
  <si>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</si>
  <si>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</si>
  <si>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</si>
  <si>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</si>
  <si>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</si>
  <si>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</si>
  <si>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</si>
  <si>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</si>
  <si>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</si>
  <si>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</si>
  <si>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</si>
  <si>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</si>
  <si>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</si>
  <si>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</si>
  <si>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</si>
  <si>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</si>
  <si>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</si>
  <si>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</si>
  <si>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</si>
  <si>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</si>
  <si>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</si>
  <si>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</si>
  <si>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</si>
  <si>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</si>
  <si>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</si>
  <si>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</si>
  <si>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</si>
  <si>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</si>
  <si>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</si>
  <si>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</si>
  <si>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</si>
  <si>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</si>
  <si>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</si>
  <si>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</si>
  <si>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</si>
  <si>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</si>
  <si>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</si>
  <si>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</si>
  <si>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</si>
  <si>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</si>
  <si>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</si>
  <si>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</si>
  <si>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</si>
  <si>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</si>
  <si>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</si>
  <si>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</si>
  <si>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</si>
  <si>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</si>
  <si>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</si>
  <si>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</si>
  <si>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</si>
  <si>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</si>
  <si>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</si>
  <si>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</si>
  <si>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</si>
  <si>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</si>
  <si>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</si>
  <si>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</si>
  <si>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</si>
  <si>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</si>
  <si>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</si>
  <si>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</si>
  <si>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</si>
  <si>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</si>
  <si>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</si>
  <si>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</si>
  <si>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</si>
  <si>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</si>
  <si>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</si>
  <si>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</si>
  <si>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</si>
  <si>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</si>
  <si>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</si>
  <si>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</si>
  <si>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</si>
  <si>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</si>
  <si>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</si>
  <si>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</si>
  <si>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</si>
  <si>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</si>
  <si>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</si>
  <si>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</si>
  <si>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</si>
  <si>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</si>
  <si>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</si>
  <si>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</si>
  <si>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</si>
  <si>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</si>
  <si>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</si>
  <si>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</si>
  <si>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</si>
  <si>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</si>
  <si>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</si>
  <si>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</si>
  <si>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</si>
  <si>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</si>
  <si>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</si>
  <si>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</si>
  <si>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</si>
  <si>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</si>
  <si>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</si>
  <si>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</si>
  <si>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</si>
  <si>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</si>
  <si>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</si>
  <si>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</si>
  <si>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</si>
  <si>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</si>
  <si>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</si>
  <si>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</si>
  <si>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</si>
  <si>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</si>
  <si>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</si>
  <si>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</si>
  <si>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</si>
  <si>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</si>
  <si>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</si>
  <si>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</si>
  <si>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</si>
  <si>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</si>
  <si>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</si>
  <si>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</si>
  <si>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</si>
  <si>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</si>
  <si>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</si>
  <si>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</si>
  <si>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</si>
  <si>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</si>
  <si>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</si>
  <si>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</si>
  <si>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</si>
  <si>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</si>
  <si>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</si>
  <si>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</si>
  <si>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</si>
  <si>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</si>
  <si>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</si>
  <si>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</si>
  <si>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</si>
  <si>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</si>
  <si>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</si>
  <si>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</si>
  <si>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</si>
  <si>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</si>
  <si>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</si>
  <si>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</si>
  <si>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</si>
  <si>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</si>
  <si>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</si>
  <si>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</si>
  <si>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</si>
  <si>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</si>
  <si>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</si>
  <si>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</si>
  <si>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</si>
  <si>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</si>
  <si>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</si>
  <si>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</si>
  <si>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</si>
  <si>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</si>
  <si>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</si>
  <si>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</si>
  <si>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</si>
  <si>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</si>
  <si>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</si>
  <si>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</si>
  <si>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</si>
  <si>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</si>
  <si>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</si>
  <si>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</si>
  <si>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</si>
  <si>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</si>
  <si>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</si>
  <si>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</si>
  <si>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</si>
  <si>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</si>
  <si>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</si>
  <si>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</si>
  <si>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</si>
  <si>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</si>
  <si>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</si>
  <si>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</si>
  <si>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</si>
  <si>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</si>
  <si>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</si>
  <si>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</si>
  <si>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</si>
  <si>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</si>
  <si>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</si>
  <si>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</si>
  <si>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</si>
  <si>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</si>
  <si>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</si>
  <si>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</si>
  <si>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</si>
  <si>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</si>
  <si>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</si>
  <si>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</si>
  <si>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</si>
  <si>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</si>
  <si>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</si>
  <si>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</si>
  <si>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</si>
  <si>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</si>
  <si>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</si>
  <si>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</si>
  <si>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</si>
  <si>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</si>
  <si>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</si>
  <si>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</si>
  <si>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</si>
  <si>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</si>
  <si>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</si>
  <si>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</si>
  <si>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</si>
  <si>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</si>
  <si>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</si>
  <si>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</si>
  <si>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</si>
  <si>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</si>
  <si>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</si>
  <si>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</si>
  <si>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</si>
  <si>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</si>
  <si>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</si>
  <si>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</si>
  <si>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</si>
  <si>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</si>
  <si>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</si>
  <si>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</si>
  <si>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</si>
  <si>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</si>
  <si>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</si>
  <si>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</si>
  <si>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</si>
  <si>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</si>
  <si>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</si>
  <si>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</si>
  <si>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</si>
  <si>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</si>
  <si>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</si>
  <si>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</si>
  <si>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</si>
  <si>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</si>
  <si>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</si>
  <si>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</si>
  <si>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</si>
  <si>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</si>
  <si>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</si>
  <si>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</si>
  <si>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</si>
  <si>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</si>
  <si>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</si>
  <si>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</si>
  <si>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</si>
  <si>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</si>
  <si>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</si>
  <si>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</si>
  <si>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</si>
  <si>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</si>
  <si>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</si>
  <si>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</si>
  <si>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</si>
  <si>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</si>
  <si>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</si>
  <si>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</si>
  <si>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</si>
  <si>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</si>
  <si>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</si>
  <si>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</si>
  <si>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</si>
  <si>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</si>
  <si>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</si>
  <si>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</si>
  <si>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</si>
  <si>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</si>
  <si>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</si>
  <si>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</si>
  <si>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</si>
  <si>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</si>
  <si>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</si>
  <si>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</si>
  <si>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</si>
  <si>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</si>
  <si>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</si>
  <si>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</si>
  <si>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</si>
  <si>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</si>
  <si>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</si>
  <si>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</si>
  <si>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</si>
  <si>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</si>
  <si>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</si>
  <si>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</si>
  <si>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</si>
  <si>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</si>
  <si>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</si>
  <si>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</si>
  <si>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</si>
  <si>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</si>
  <si>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</si>
  <si>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</si>
  <si>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</si>
  <si>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</si>
  <si>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</si>
  <si>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</si>
  <si>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</si>
  <si>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</si>
  <si>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</si>
  <si>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</si>
  <si>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</si>
  <si>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</si>
  <si>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</si>
  <si>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</si>
  <si>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</si>
  <si>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</si>
  <si>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</si>
  <si>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</si>
  <si>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</si>
  <si>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</si>
  <si>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</si>
  <si>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</si>
  <si>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</si>
  <si>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</si>
  <si>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</si>
  <si>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</si>
  <si>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</si>
  <si>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</si>
  <si>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</si>
  <si>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</si>
  <si>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</si>
  <si>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</si>
  <si>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</si>
  <si>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</si>
  <si>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</si>
  <si>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</si>
  <si>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</si>
  <si>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</si>
  <si>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</si>
  <si>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</si>
  <si>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</si>
  <si>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</si>
  <si>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</si>
  <si>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</si>
  <si>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</si>
  <si>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</si>
  <si>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</si>
  <si>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</si>
  <si>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</si>
  <si>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</si>
  <si>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</si>
  <si>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</si>
  <si>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</si>
  <si>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</si>
  <si>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</si>
  <si>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</si>
  <si>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</si>
  <si>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</si>
  <si>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</si>
  <si>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</si>
  <si>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</si>
  <si>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</si>
  <si>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</si>
  <si>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</si>
  <si>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</si>
  <si>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</si>
  <si>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</si>
  <si>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</si>
  <si>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</si>
  <si>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</si>
  <si>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</si>
  <si>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</si>
  <si>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</si>
  <si>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</si>
  <si>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</si>
  <si>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</si>
  <si>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</si>
  <si>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</si>
  <si>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</si>
  <si>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</si>
  <si>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</si>
  <si>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</si>
  <si>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</si>
  <si>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</si>
  <si>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</si>
  <si>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</si>
  <si>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</si>
  <si>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</si>
  <si>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</si>
  <si>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</si>
  <si>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</si>
  <si>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</si>
  <si>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</si>
  <si>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</si>
  <si>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</si>
  <si>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</si>
  <si>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</si>
  <si>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</si>
  <si>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</si>
  <si>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</si>
  <si>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</si>
  <si>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</si>
  <si>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</si>
  <si>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</si>
  <si>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</si>
  <si>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</si>
  <si>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</si>
  <si>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</si>
  <si>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</si>
  <si>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</si>
  <si>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</si>
  <si>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</si>
  <si>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</si>
  <si>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</si>
  <si>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</si>
  <si>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</si>
  <si>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</si>
  <si>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</si>
  <si>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</si>
  <si>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</si>
  <si>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</si>
  <si>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</si>
  <si>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</si>
  <si>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</si>
  <si>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</si>
  <si>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</si>
  <si>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</si>
  <si>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</si>
  <si>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</si>
  <si>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</si>
  <si>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</si>
  <si>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</si>
  <si>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</si>
  <si>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</si>
  <si>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</si>
  <si>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</si>
  <si>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</si>
  <si>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</si>
  <si>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</si>
  <si>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</si>
  <si>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</si>
  <si>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</si>
  <si>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</si>
  <si>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</si>
  <si>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</si>
  <si>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</si>
  <si>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</si>
  <si>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</si>
  <si>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</si>
  <si>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</si>
  <si>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</si>
  <si>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</si>
  <si>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</si>
  <si>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</si>
  <si>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</si>
  <si>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</si>
  <si>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</si>
  <si>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</si>
  <si>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</si>
  <si>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</si>
  <si>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</si>
  <si>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</si>
  <si>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</si>
  <si>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</si>
  <si>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</si>
  <si>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</si>
  <si>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</si>
  <si>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</si>
  <si>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</si>
  <si>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</si>
  <si>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</si>
  <si>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</si>
  <si>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</si>
  <si>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</si>
  <si>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</si>
  <si>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</si>
  <si>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</si>
  <si>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</si>
  <si>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</si>
  <si>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</si>
  <si>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</si>
  <si>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</si>
  <si>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</si>
  <si>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</si>
  <si>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</si>
  <si>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</si>
  <si>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</si>
  <si>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</si>
  <si>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</si>
  <si>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</si>
  <si>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</si>
  <si>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</si>
  <si>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</si>
  <si>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</si>
  <si>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</si>
  <si>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</si>
  <si>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</si>
  <si>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</si>
  <si>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</si>
  <si>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</si>
  <si>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</si>
  <si>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</si>
  <si>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</si>
  <si>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</si>
  <si>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</si>
  <si>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</si>
  <si>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</si>
  <si>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</si>
  <si>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</si>
  <si>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</si>
  <si>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</si>
  <si>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</si>
  <si>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</si>
  <si>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</si>
  <si>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</si>
  <si>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</si>
  <si>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</si>
  <si>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</si>
  <si>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</si>
  <si>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</si>
  <si>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</si>
  <si>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</si>
  <si>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</si>
  <si>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</si>
  <si>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</si>
  <si>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</si>
  <si>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</si>
  <si>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</si>
  <si>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</si>
  <si>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</si>
  <si>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</si>
  <si>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</si>
  <si>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</si>
  <si>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</si>
  <si>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</si>
  <si>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</si>
  <si>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</si>
  <si>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</si>
  <si>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</si>
  <si>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</si>
  <si>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</si>
  <si>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</si>
  <si>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</si>
  <si>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</si>
  <si>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</si>
  <si>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</si>
  <si>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</si>
  <si>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</si>
  <si>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</si>
  <si>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</si>
  <si>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</si>
  <si>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</si>
  <si>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</si>
  <si>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</si>
  <si>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</si>
  <si>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</si>
  <si>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</si>
  <si>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</si>
  <si>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</si>
  <si>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</si>
  <si>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</si>
  <si>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</si>
  <si>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</si>
  <si>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</si>
  <si>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</si>
  <si>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</si>
  <si>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</si>
  <si>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</si>
  <si>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</si>
  <si>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</si>
  <si>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</si>
  <si>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</si>
  <si>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</si>
  <si>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</si>
  <si>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</si>
  <si>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</si>
  <si>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</si>
  <si>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</si>
  <si>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</si>
  <si>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</si>
  <si>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</si>
  <si>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</si>
  <si>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</si>
  <si>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</si>
  <si>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</si>
  <si>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</si>
  <si>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</si>
  <si>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</si>
  <si>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</si>
  <si>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</si>
  <si>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</si>
  <si>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</si>
  <si>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</si>
  <si>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</si>
  <si>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</si>
  <si>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</si>
  <si>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</si>
  <si>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</si>
  <si>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</si>
  <si>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</si>
  <si>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</si>
  <si>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</si>
  <si>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</si>
  <si>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</si>
  <si>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</si>
  <si>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</si>
  <si>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</si>
  <si>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</si>
  <si>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</si>
  <si>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</si>
  <si>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</si>
  <si>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</si>
  <si>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</si>
  <si>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</si>
  <si>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</si>
  <si>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</si>
  <si>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</si>
  <si>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</si>
  <si>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</si>
  <si>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</si>
  <si>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</si>
  <si>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</si>
  <si>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</si>
  <si>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</si>
  <si>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</si>
  <si>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</si>
  <si>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</si>
  <si>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</si>
  <si>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</si>
  <si>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</si>
  <si>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</si>
  <si>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</si>
  <si>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</si>
  <si>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</si>
  <si>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</si>
  <si>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</si>
  <si>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</si>
  <si>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</si>
  <si>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</si>
  <si>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</si>
  <si>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</si>
  <si>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</si>
  <si>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</si>
  <si>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</si>
  <si>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</si>
  <si>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</si>
  <si>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</si>
  <si>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</si>
  <si>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</si>
  <si>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</si>
  <si>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</si>
  <si>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</si>
  <si>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</si>
  <si>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</si>
  <si>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</si>
  <si>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</si>
  <si>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</si>
  <si>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</si>
  <si>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</si>
  <si>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</si>
  <si>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</si>
  <si>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</si>
  <si>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</si>
  <si>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</si>
  <si>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</si>
  <si>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</si>
  <si>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</si>
  <si>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</si>
  <si>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</si>
  <si>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</si>
  <si>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</si>
  <si>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</si>
  <si>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</si>
  <si>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</si>
  <si>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</si>
  <si>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</si>
  <si>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</si>
  <si>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</si>
  <si>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</si>
  <si>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</si>
  <si>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</si>
  <si>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</si>
  <si>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</si>
  <si>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</si>
  <si>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</si>
  <si>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</si>
  <si>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</si>
  <si>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</si>
  <si>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</si>
  <si>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</si>
  <si>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</si>
  <si>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</si>
  <si>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</si>
  <si>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</si>
  <si>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</si>
  <si>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</si>
  <si>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</si>
  <si>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</si>
  <si>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</si>
  <si>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</si>
  <si>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</si>
  <si>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</si>
  <si>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</si>
  <si>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</si>
  <si>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</si>
  <si>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</si>
  <si>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</si>
  <si>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</si>
  <si>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</si>
  <si>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</si>
  <si>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</si>
  <si>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</si>
  <si>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</si>
  <si>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</si>
  <si>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</si>
  <si>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</si>
  <si>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</si>
  <si>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</si>
  <si>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</si>
  <si>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</si>
  <si>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</si>
  <si>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</si>
  <si>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</si>
  <si>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</si>
  <si>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</si>
  <si>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</si>
  <si>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</si>
  <si>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</si>
  <si>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</si>
  <si>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</si>
  <si>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</si>
  <si>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</si>
  <si>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</si>
  <si>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</si>
  <si>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</si>
  <si>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</si>
  <si>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</si>
  <si>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</si>
  <si>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</si>
  <si>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</si>
  <si>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</si>
  <si>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</si>
  <si>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</si>
  <si>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</si>
  <si>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</si>
  <si>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</si>
  <si>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</si>
  <si>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</si>
  <si>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</si>
  <si>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</si>
  <si>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</si>
  <si>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</si>
  <si>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</si>
  <si>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</si>
  <si>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</si>
  <si>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</si>
  <si>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</si>
  <si>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</si>
  <si>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</si>
  <si>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</si>
  <si>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</si>
  <si>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</si>
  <si>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</si>
  <si>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</si>
  <si>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</si>
  <si>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</si>
  <si>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</si>
  <si>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</si>
  <si>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</si>
  <si>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</si>
  <si>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</si>
  <si>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</si>
  <si>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</si>
  <si>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</si>
  <si>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</si>
  <si>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</si>
  <si>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</si>
  <si>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</si>
  <si>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</si>
  <si>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</si>
  <si>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</si>
  <si>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</si>
  <si>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</si>
  <si>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</si>
  <si>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</si>
  <si>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</si>
  <si>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</si>
  <si>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</si>
  <si>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</si>
  <si>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</si>
  <si>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</si>
  <si>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</si>
  <si>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</si>
  <si>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</si>
  <si>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</si>
  <si>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</si>
  <si>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</si>
  <si>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</si>
  <si>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</si>
  <si>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</si>
  <si>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</si>
  <si>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</si>
  <si>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</si>
  <si>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</si>
  <si>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</si>
  <si>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</si>
  <si>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</si>
  <si>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</si>
  <si>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</si>
  <si>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</si>
  <si>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</si>
  <si>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</si>
  <si>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</si>
  <si>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</si>
  <si>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</si>
  <si>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</si>
  <si>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</si>
  <si>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</si>
  <si>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</si>
  <si>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</si>
  <si>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</si>
  <si>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</si>
  <si>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</si>
  <si>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</si>
  <si>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</si>
  <si>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</si>
  <si>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</si>
  <si>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</si>
  <si>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</si>
  <si>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</si>
  <si>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</si>
  <si>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</si>
  <si>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</si>
  <si>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</si>
  <si>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</si>
  <si>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</si>
  <si>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</si>
  <si>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</si>
  <si>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</si>
  <si>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</si>
  <si>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</si>
  <si>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</si>
  <si>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</si>
  <si>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</si>
  <si>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</si>
  <si>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</si>
  <si>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</si>
  <si>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</si>
  <si>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</si>
  <si>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</si>
  <si>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</si>
  <si>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</si>
  <si>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</si>
  <si>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</si>
  <si>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</si>
  <si>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</si>
  <si>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</si>
  <si>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</si>
  <si>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</si>
  <si>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</si>
  <si>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</si>
  <si>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</si>
  <si>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</si>
  <si>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</si>
  <si>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</si>
  <si>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</si>
  <si>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</si>
  <si>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</si>
  <si>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</si>
  <si>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</si>
  <si>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</si>
  <si>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</si>
  <si>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</si>
  <si>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</si>
  <si>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</si>
  <si>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</si>
  <si>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</si>
  <si>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</si>
  <si>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</si>
  <si>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</si>
  <si>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</si>
  <si>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</si>
  <si>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</si>
  <si>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</si>
  <si>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</si>
  <si>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</si>
  <si>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</si>
  <si>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</si>
  <si>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</si>
  <si>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</si>
  <si>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</si>
  <si>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</si>
  <si>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</si>
  <si>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</si>
  <si>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</si>
  <si>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</si>
  <si>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</si>
  <si>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</si>
  <si>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</si>
  <si>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</si>
  <si>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</si>
  <si>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</si>
  <si>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</si>
  <si>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</si>
  <si>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</si>
  <si>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</si>
  <si>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</si>
  <si>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</si>
  <si>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</si>
  <si>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</si>
  <si>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</si>
  <si>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</si>
  <si>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</si>
  <si>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</si>
  <si>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</si>
  <si>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</si>
  <si>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</si>
  <si>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</si>
  <si>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</si>
  <si>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</si>
  <si>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</si>
  <si>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</si>
  <si>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</si>
  <si>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</si>
  <si>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</si>
  <si>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</si>
  <si>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</si>
  <si>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</si>
  <si>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</si>
  <si>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</si>
  <si>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</si>
  <si>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</si>
  <si>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</si>
  <si>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</si>
  <si>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</si>
  <si>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</si>
  <si>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</si>
  <si>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</si>
  <si>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</si>
  <si>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</si>
  <si>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</si>
  <si>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</si>
  <si>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</si>
  <si>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</si>
  <si>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</si>
  <si>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</si>
  <si>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</si>
  <si>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</si>
  <si>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</si>
  <si>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</si>
  <si>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</si>
  <si>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</si>
  <si>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</si>
  <si>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</si>
  <si>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</si>
  <si>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</si>
  <si>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</si>
  <si>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</si>
  <si>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</si>
  <si>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</si>
  <si>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</si>
  <si>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</si>
  <si>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</si>
  <si>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</si>
  <si>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</si>
  <si>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</si>
  <si>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</si>
  <si>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</si>
  <si>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</si>
  <si>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</si>
  <si>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</si>
  <si>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</si>
  <si>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</si>
  <si>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</si>
  <si>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</si>
  <si>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</si>
  <si>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</si>
  <si>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</si>
  <si>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</si>
  <si>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</si>
  <si>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</si>
  <si>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</si>
  <si>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</si>
  <si>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</si>
  <si>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</si>
  <si>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</si>
  <si>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</si>
  <si>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</si>
  <si>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</si>
  <si>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</si>
  <si>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</si>
  <si>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</si>
  <si>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</si>
  <si>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</si>
  <si>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</si>
  <si>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</si>
  <si>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</si>
  <si>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</si>
  <si>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</si>
  <si>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</si>
  <si>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</si>
  <si>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</si>
  <si>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</si>
  <si>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</si>
  <si>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</si>
  <si>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</si>
  <si>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</si>
  <si>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</si>
  <si>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</si>
  <si>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</si>
  <si>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</si>
  <si>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</si>
  <si>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</si>
  <si>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</si>
  <si>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</si>
  <si>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</si>
  <si>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</si>
  <si>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</si>
  <si>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</si>
  <si>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</si>
  <si>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</si>
  <si>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</si>
  <si>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</si>
  <si>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</si>
  <si>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</si>
  <si>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</si>
  <si>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</si>
  <si>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</si>
  <si>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</si>
  <si>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</si>
  <si>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</si>
  <si>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</si>
  <si>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</si>
  <si>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</si>
  <si>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</si>
  <si>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</si>
  <si>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</si>
  <si>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</si>
  <si>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</si>
  <si>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</si>
  <si>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</si>
  <si>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</si>
  <si>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</si>
  <si>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</si>
  <si>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</si>
  <si>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</si>
  <si>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</si>
  <si>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</si>
  <si>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</si>
  <si>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</si>
  <si>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</si>
  <si>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</si>
  <si>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</si>
  <si>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</si>
  <si>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</si>
  <si>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</si>
  <si>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</si>
  <si>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</si>
  <si>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</si>
  <si>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</si>
  <si>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</si>
  <si>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</si>
  <si>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</si>
  <si>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</si>
  <si>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</si>
  <si>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</si>
  <si>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</si>
  <si>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</si>
  <si>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</si>
  <si>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</si>
  <si>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</si>
  <si>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</si>
  <si>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</si>
  <si>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</si>
  <si>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</si>
  <si>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</si>
  <si>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</si>
  <si>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</si>
  <si>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</si>
  <si>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</si>
  <si>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</si>
  <si>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</si>
  <si>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</si>
  <si>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</si>
  <si>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</si>
  <si>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</si>
  <si>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</si>
  <si>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</si>
  <si>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</si>
  <si>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</si>
  <si>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</si>
  <si>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</si>
  <si>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</si>
  <si>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</si>
  <si>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</si>
  <si>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</si>
  <si>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</si>
  <si>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</si>
  <si>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</si>
  <si>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</si>
  <si>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</si>
  <si>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</si>
  <si>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</si>
  <si>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</si>
  <si>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</si>
  <si>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</si>
  <si>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</si>
  <si>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</si>
  <si>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</si>
  <si>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</si>
  <si>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</si>
  <si>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</si>
  <si>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</si>
  <si>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</si>
  <si>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</si>
  <si>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</si>
  <si>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</si>
  <si>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</si>
  <si>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</si>
  <si>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</si>
  <si>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</si>
  <si>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</si>
  <si>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</si>
  <si>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</si>
  <si>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</si>
  <si>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</si>
  <si>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</si>
  <si>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</si>
  <si>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</si>
  <si>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</si>
  <si>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</si>
  <si>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</si>
  <si>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</si>
  <si>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</si>
  <si>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</si>
  <si>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</si>
  <si>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</si>
  <si>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</si>
  <si>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</si>
  <si>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</si>
  <si>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</si>
  <si>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</si>
  <si>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</si>
  <si>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</si>
  <si>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</si>
  <si>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</si>
  <si>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</si>
  <si>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</si>
  <si>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</si>
  <si>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</si>
  <si>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</si>
  <si>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</si>
  <si>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</si>
  <si>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</si>
  <si>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</si>
  <si>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</si>
  <si>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</si>
  <si>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</si>
  <si>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</si>
  <si>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</si>
  <si>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</si>
  <si>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</si>
  <si>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</si>
  <si>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</si>
  <si>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</si>
  <si>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</si>
  <si>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</si>
  <si>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</si>
  <si>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</si>
  <si>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</si>
  <si>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</si>
  <si>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</si>
  <si>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</si>
  <si>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</si>
  <si>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</si>
  <si>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</si>
  <si>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</si>
  <si>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</si>
  <si>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</si>
  <si>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</si>
  <si>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</si>
  <si>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</si>
  <si>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</si>
  <si>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</si>
  <si>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</si>
  <si>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</si>
  <si>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</si>
  <si>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</si>
  <si>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</si>
  <si>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</si>
  <si>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</si>
  <si>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</si>
  <si>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</si>
  <si>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</si>
  <si>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</si>
  <si>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</si>
  <si>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</si>
  <si>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</si>
  <si>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</si>
  <si>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</si>
  <si>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</si>
  <si>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</si>
  <si>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</si>
  <si>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</si>
  <si>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</si>
  <si>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</si>
  <si>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</si>
  <si>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</si>
  <si>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</si>
  <si>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</si>
  <si>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</si>
  <si>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</si>
  <si>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</si>
  <si>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</si>
  <si>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</si>
  <si>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</si>
  <si>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</si>
  <si>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</si>
  <si>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</si>
  <si>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</si>
  <si>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</si>
  <si>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</si>
  <si>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</si>
  <si>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</si>
  <si>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</si>
  <si>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</si>
  <si>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</si>
  <si>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</si>
  <si>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</si>
  <si>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</si>
  <si>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</si>
  <si>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</si>
  <si>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</si>
  <si>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</si>
  <si>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</si>
  <si>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</si>
  <si>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</si>
  <si>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</si>
  <si>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</si>
  <si>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</si>
  <si>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</si>
  <si>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</si>
  <si>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</si>
  <si>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</si>
  <si>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</si>
  <si>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</si>
  <si>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</si>
  <si>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</si>
  <si>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</si>
  <si>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</si>
  <si>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</si>
  <si>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</si>
  <si>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</si>
  <si>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</si>
  <si>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</si>
  <si>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</si>
  <si>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</si>
  <si>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</si>
  <si>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</si>
  <si>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</si>
  <si>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</si>
  <si>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</si>
  <si>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</si>
  <si>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</si>
  <si>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</si>
  <si>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</si>
  <si>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</si>
  <si>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</si>
  <si>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</si>
  <si>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</si>
  <si>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</si>
  <si>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</si>
  <si>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</si>
  <si>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</si>
  <si>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</si>
  <si>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</si>
  <si>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</si>
  <si>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</si>
  <si>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</si>
  <si>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</si>
  <si>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</si>
  <si>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</si>
  <si>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</si>
  <si>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</si>
  <si>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</si>
  <si>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</si>
  <si>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</si>
  <si>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</si>
  <si>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</si>
  <si>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</si>
  <si>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</si>
  <si>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</si>
  <si>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</si>
  <si>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</si>
  <si>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</si>
  <si>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</si>
  <si>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</si>
  <si>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</si>
  <si>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</si>
  <si>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</si>
  <si>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</si>
  <si>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</si>
  <si>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</si>
  <si>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</si>
  <si>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</si>
  <si>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</si>
  <si>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</si>
  <si>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</si>
  <si>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</si>
  <si>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</si>
  <si>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</si>
  <si>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</si>
  <si>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</si>
  <si>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</si>
  <si>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</si>
  <si>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</si>
  <si>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</si>
  <si>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</si>
  <si>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</si>
  <si>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</si>
  <si>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</si>
  <si>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</si>
  <si>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</si>
  <si>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</si>
  <si>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</si>
  <si>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</si>
  <si>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</si>
  <si>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</si>
  <si>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</si>
  <si>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</si>
  <si>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</si>
  <si>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</si>
  <si>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</si>
  <si>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</si>
  <si>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</si>
  <si>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</si>
  <si>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</si>
  <si>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</si>
  <si>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</si>
  <si>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</si>
  <si>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</si>
  <si>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</si>
  <si>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</si>
  <si>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</si>
  <si>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</si>
  <si>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</si>
  <si>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</si>
  <si>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</si>
  <si>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</si>
  <si>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</si>
  <si>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</si>
  <si>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</si>
  <si>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</si>
  <si>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</si>
  <si>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</si>
  <si>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</si>
  <si>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</si>
  <si>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</si>
  <si>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</si>
  <si>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</si>
  <si>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</si>
  <si>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</si>
  <si>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</si>
  <si>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</si>
  <si>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</si>
  <si>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</si>
  <si>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</si>
  <si>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</si>
  <si>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</si>
  <si>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</si>
  <si>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</si>
  <si>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</si>
  <si>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</si>
  <si>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</si>
  <si>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</si>
  <si>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</si>
  <si>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</si>
  <si>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</si>
  <si>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</si>
  <si>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</si>
  <si>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</si>
  <si>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</si>
  <si>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</si>
  <si>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</si>
  <si>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</si>
  <si>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</si>
  <si>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</si>
  <si>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</si>
  <si>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</si>
  <si>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</si>
  <si>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</si>
  <si>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</si>
  <si>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</si>
  <si>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</si>
  <si>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</si>
  <si>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</si>
  <si>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</si>
  <si>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</si>
  <si>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</si>
  <si>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</si>
  <si>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</si>
  <si>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</si>
  <si>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</si>
  <si>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</si>
  <si>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</si>
  <si>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</si>
  <si>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</si>
  <si>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</si>
  <si>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</si>
  <si>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</si>
  <si>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</si>
  <si>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</si>
  <si>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</si>
  <si>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</si>
  <si>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</si>
  <si>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</si>
  <si>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</si>
  <si>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</si>
  <si>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</si>
  <si>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</si>
  <si>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</si>
  <si>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</si>
  <si>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</si>
  <si>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</si>
  <si>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</si>
  <si>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</si>
  <si>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</si>
  <si>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</si>
  <si>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</si>
  <si>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</si>
  <si>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</si>
  <si>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</si>
  <si>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</si>
  <si>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</si>
  <si>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</si>
  <si>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</si>
  <si>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</si>
  <si>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</si>
  <si>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</si>
  <si>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</si>
  <si>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</si>
  <si>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</si>
  <si>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</si>
  <si>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</si>
  <si>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</si>
  <si>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</si>
  <si>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</si>
  <si>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</si>
  <si>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</si>
  <si>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</si>
  <si>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</si>
  <si>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</si>
  <si>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</si>
  <si>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</si>
  <si>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</si>
  <si>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</si>
  <si>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</si>
  <si>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</si>
  <si>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</si>
  <si>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</si>
  <si>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</si>
  <si>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</si>
  <si>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</si>
  <si>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</si>
  <si>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</si>
  <si>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</si>
  <si>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</si>
  <si>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</si>
  <si>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</si>
  <si>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</si>
  <si>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</si>
  <si>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</si>
  <si>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</si>
  <si>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</si>
  <si>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</si>
  <si>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</si>
  <si>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</si>
  <si>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</si>
  <si>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</si>
  <si>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</si>
  <si>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</si>
  <si>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</si>
  <si>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</si>
  <si>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</si>
  <si>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</si>
  <si>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</si>
  <si>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</si>
  <si>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</si>
  <si>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</si>
  <si>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</si>
  <si>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</si>
  <si>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</si>
  <si>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</si>
  <si>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</si>
  <si>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</si>
  <si>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</si>
  <si>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</si>
  <si>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</si>
  <si>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</si>
  <si>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</si>
  <si>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</si>
  <si>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</si>
  <si>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</si>
  <si>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</si>
  <si>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</si>
  <si>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</si>
  <si>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</si>
  <si>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</si>
  <si>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</si>
  <si>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</si>
  <si>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</si>
  <si>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</si>
  <si>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</si>
  <si>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</si>
  <si>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</si>
  <si>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</si>
  <si>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</si>
  <si>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</si>
  <si>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</si>
  <si>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</si>
  <si>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</si>
  <si>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</si>
  <si>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</si>
  <si>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</si>
  <si>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</si>
  <si>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</si>
  <si>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</si>
  <si>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</si>
  <si>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</si>
  <si>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</si>
  <si>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</si>
  <si>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</si>
  <si>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</si>
  <si>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</si>
  <si>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</si>
  <si>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</si>
  <si>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</si>
  <si>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</si>
  <si>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</si>
  <si>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</si>
  <si>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</si>
  <si>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</si>
  <si>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</si>
  <si>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</si>
  <si>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</si>
  <si>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</si>
  <si>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</si>
  <si>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</si>
  <si>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</si>
  <si>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</si>
  <si>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</si>
  <si>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</si>
  <si>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</si>
  <si>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</si>
  <si>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</si>
  <si>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</si>
  <si>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</si>
  <si>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</si>
  <si>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</si>
  <si>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</si>
  <si>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</si>
  <si>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</si>
  <si>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</si>
  <si>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</si>
  <si>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</si>
  <si>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</si>
  <si>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</si>
  <si>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</si>
  <si>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</si>
  <si>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</si>
  <si>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</si>
  <si>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</si>
  <si>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</si>
  <si>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</si>
  <si>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</si>
  <si>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</si>
  <si>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</si>
  <si>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</si>
  <si>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</si>
  <si>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</si>
  <si>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</si>
  <si>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</si>
  <si>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</si>
  <si>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</si>
  <si>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</si>
  <si>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</si>
  <si>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</si>
  <si>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</si>
  <si>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</si>
  <si>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</si>
  <si>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</si>
  <si>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</si>
  <si>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</si>
  <si>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</si>
  <si>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</si>
  <si>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</si>
  <si>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</si>
  <si>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</si>
  <si>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</si>
  <si>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</si>
  <si>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</si>
  <si>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</si>
  <si>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</si>
  <si>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</si>
  <si>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</si>
  <si>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</si>
  <si>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</si>
  <si>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</si>
  <si>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</si>
  <si>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</si>
  <si>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</si>
  <si>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</si>
  <si>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</si>
  <si>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</si>
  <si>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</si>
  <si>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</si>
  <si>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</si>
  <si>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</si>
  <si>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</si>
  <si>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</si>
  <si>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</si>
  <si>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</si>
  <si>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</si>
  <si>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</si>
  <si>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</si>
  <si>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</si>
  <si>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</si>
  <si>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</si>
  <si>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</si>
  <si>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</si>
  <si>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</si>
  <si>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</si>
  <si>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</si>
  <si>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</si>
  <si>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</si>
  <si>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</si>
  <si>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</si>
  <si>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</si>
  <si>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</si>
  <si>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</si>
  <si>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</si>
  <si>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</si>
  <si>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</si>
  <si>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</si>
  <si>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</si>
  <si>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</si>
  <si>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</si>
  <si>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</si>
  <si>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</si>
  <si>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</si>
  <si>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</si>
  <si>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</si>
  <si>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</si>
  <si>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</si>
  <si>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</si>
  <si>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</si>
  <si>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</si>
  <si>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</si>
  <si>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</si>
  <si>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</si>
  <si>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</si>
  <si>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</si>
  <si>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</si>
  <si>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</si>
  <si>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</si>
  <si>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</si>
  <si>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</si>
  <si>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</si>
  <si>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</si>
  <si>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</si>
  <si>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</si>
  <si>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</si>
  <si>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</si>
  <si>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</si>
  <si>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</si>
  <si>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</si>
  <si>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</si>
  <si>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</si>
  <si>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</si>
  <si>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</si>
  <si>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</si>
  <si>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</si>
  <si>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</si>
  <si>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</si>
  <si>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</si>
  <si>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</si>
  <si>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</si>
  <si>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</si>
  <si>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</si>
  <si>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</si>
  <si>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</si>
  <si>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</si>
  <si>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</si>
  <si>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</si>
  <si>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</si>
  <si>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</si>
  <si>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</si>
  <si>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</si>
  <si>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</si>
  <si>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</si>
  <si>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</si>
  <si>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</si>
  <si>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</si>
  <si>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</si>
  <si>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</si>
  <si>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</si>
  <si>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</si>
  <si>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</si>
  <si>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</si>
  <si>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</si>
  <si>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</si>
  <si>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</si>
  <si>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</si>
  <si>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</si>
  <si>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</si>
  <si>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</si>
  <si>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</si>
  <si>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</si>
  <si>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</si>
  <si>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</si>
  <si>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</si>
  <si>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</si>
  <si>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</si>
  <si>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</si>
  <si>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</si>
  <si>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</si>
  <si>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</si>
  <si>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</si>
  <si>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</si>
  <si>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</si>
  <si>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</si>
  <si>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</si>
  <si>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</si>
  <si>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</si>
  <si>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</si>
  <si>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</si>
  <si>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</si>
  <si>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</si>
  <si>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</si>
  <si>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</si>
  <si>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</si>
  <si>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</si>
  <si>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</si>
  <si>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</si>
  <si>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</si>
  <si>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</si>
  <si>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</si>
  <si>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</si>
  <si>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</si>
  <si>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</si>
  <si>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</si>
  <si>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</si>
  <si>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</si>
  <si>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</si>
  <si>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</si>
  <si>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</si>
  <si>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</si>
  <si>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</si>
  <si>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</si>
  <si>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</si>
  <si>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</si>
  <si>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</si>
  <si>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</si>
  <si>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</si>
  <si>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</si>
  <si>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</si>
  <si>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</si>
  <si>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</si>
  <si>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</si>
  <si>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</si>
  <si>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</si>
  <si>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</si>
  <si>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</si>
  <si>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</si>
  <si>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</si>
  <si>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</si>
  <si>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</si>
  <si>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</si>
  <si>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</si>
  <si>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</si>
  <si>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</si>
  <si>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</si>
  <si>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</si>
  <si>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</si>
  <si>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</si>
  <si>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</si>
  <si>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</si>
  <si>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</si>
  <si>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</si>
  <si>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</si>
  <si>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</si>
  <si>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</si>
  <si>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</si>
  <si>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</si>
  <si>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</si>
  <si>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</si>
  <si>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</si>
  <si>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</si>
  <si>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</si>
  <si>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</si>
  <si>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</si>
  <si>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</si>
  <si>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</si>
  <si>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</si>
  <si>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</si>
  <si>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</si>
  <si>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</si>
  <si>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</si>
  <si>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</si>
  <si>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</si>
  <si>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</si>
  <si>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</si>
  <si>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</si>
  <si>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</si>
  <si>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</si>
  <si>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</si>
  <si>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</si>
  <si>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</si>
  <si>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</si>
  <si>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</si>
  <si>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</si>
  <si>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</si>
  <si>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</si>
  <si>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</si>
  <si>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</si>
  <si>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</si>
  <si>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</si>
  <si>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</si>
  <si>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</si>
  <si>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</si>
  <si>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</si>
  <si>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</si>
  <si>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</si>
  <si>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</si>
  <si>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</si>
  <si>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</si>
  <si>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</si>
  <si>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</si>
  <si>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</si>
  <si>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</si>
  <si>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</si>
  <si>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</si>
  <si>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</si>
  <si>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</si>
  <si>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</si>
  <si>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</si>
  <si>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</si>
  <si>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</si>
  <si>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</si>
  <si>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</si>
  <si>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</si>
  <si>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</si>
  <si>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</si>
  <si>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</si>
  <si>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</si>
  <si>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</si>
  <si>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</si>
  <si>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</si>
  <si>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</si>
  <si>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</si>
  <si>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</si>
  <si>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</si>
  <si>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</si>
  <si>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</si>
  <si>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</si>
  <si>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</si>
  <si>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</si>
  <si>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</si>
  <si>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</si>
  <si>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</si>
  <si>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</si>
  <si>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</si>
  <si>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</si>
  <si>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</si>
  <si>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</si>
  <si>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</si>
  <si>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</si>
  <si>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</si>
  <si>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</si>
  <si>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</si>
  <si>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</si>
  <si>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</si>
  <si>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</si>
  <si>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</si>
  <si>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</si>
  <si>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</si>
  <si>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</si>
  <si>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</si>
  <si>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</si>
  <si>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</si>
  <si>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</si>
  <si>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</si>
  <si>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</si>
  <si>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</si>
  <si>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</si>
  <si>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</si>
  <si>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</si>
  <si>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</si>
  <si>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</si>
  <si>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</si>
  <si>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</si>
  <si>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</si>
  <si>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</si>
  <si>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</si>
  <si>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</si>
  <si>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</si>
  <si>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</si>
  <si>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</si>
  <si>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</si>
  <si>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</si>
  <si>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</si>
  <si>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</si>
  <si>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</si>
  <si>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</si>
  <si>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</si>
  <si>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</si>
  <si>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</si>
  <si>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</si>
  <si>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</si>
  <si>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</si>
  <si>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</si>
  <si>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</si>
  <si>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</si>
  <si>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</si>
  <si>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</si>
  <si>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</si>
  <si>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</si>
  <si>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</si>
  <si>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</si>
  <si>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</si>
  <si>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</si>
  <si>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</si>
  <si>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</si>
  <si>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</si>
  <si>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</si>
  <si>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</si>
  <si>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</si>
  <si>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</si>
  <si>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</si>
  <si>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</si>
  <si>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</si>
  <si>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</si>
  <si>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</si>
  <si>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</si>
  <si>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</si>
  <si>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</si>
  <si>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</si>
  <si>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</si>
  <si>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</si>
  <si>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</si>
  <si>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</si>
  <si>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</si>
  <si>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</si>
  <si>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</si>
  <si>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</si>
  <si>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</si>
  <si>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</si>
  <si>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</si>
  <si>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</si>
  <si>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</si>
  <si>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</si>
  <si>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</si>
  <si>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</si>
  <si>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</si>
  <si>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</si>
  <si>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</si>
  <si>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</si>
  <si>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</si>
  <si>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</si>
  <si>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</si>
  <si>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</si>
  <si>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</si>
  <si>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</si>
  <si>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</si>
  <si>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</si>
  <si>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</si>
  <si>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</si>
  <si>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</si>
  <si>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</si>
  <si>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</si>
  <si>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</si>
  <si>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</si>
  <si>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</si>
  <si>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</si>
  <si>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</si>
  <si>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</si>
  <si>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</si>
  <si>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</si>
  <si>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</si>
  <si>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</si>
  <si>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</si>
  <si>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</si>
  <si>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</si>
  <si>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</si>
  <si>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</si>
  <si>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</si>
  <si>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</si>
  <si>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</si>
  <si>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</si>
  <si>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</si>
  <si>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</si>
  <si>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</si>
  <si>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</si>
  <si>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</si>
  <si>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</si>
  <si>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</si>
  <si>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</si>
  <si>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</si>
  <si>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</si>
  <si>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</si>
  <si>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</si>
  <si>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</si>
  <si>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</si>
  <si>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</si>
  <si>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</si>
  <si>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</si>
  <si>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</si>
  <si>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</si>
  <si>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</si>
  <si>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</si>
  <si>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</si>
  <si>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</si>
  <si>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</si>
  <si>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</si>
  <si>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</si>
  <si>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</si>
  <si>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</si>
  <si>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</si>
  <si>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</si>
  <si>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</si>
  <si>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</si>
  <si>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</si>
  <si>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</si>
  <si>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</si>
  <si>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</si>
  <si>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</si>
  <si>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</si>
  <si>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</si>
  <si>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</si>
  <si>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</si>
  <si>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</si>
  <si>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</si>
  <si>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</si>
  <si>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</si>
  <si>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</si>
  <si>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</si>
  <si>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</si>
  <si>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</si>
  <si>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</si>
  <si>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</si>
  <si>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</si>
  <si>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</si>
  <si>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</si>
  <si>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</si>
  <si>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</si>
  <si>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</si>
  <si>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</si>
  <si>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</si>
  <si>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</si>
  <si>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</si>
  <si>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</si>
  <si>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</si>
  <si>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</si>
  <si>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</si>
  <si>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</si>
  <si>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</si>
  <si>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</si>
  <si>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</si>
  <si>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</si>
  <si>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</si>
  <si>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</si>
  <si>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</si>
  <si>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</si>
  <si>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</si>
  <si>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</si>
  <si>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</si>
  <si>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</si>
  <si>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</si>
  <si>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</si>
  <si>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</si>
  <si>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</si>
  <si>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</si>
  <si>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</si>
  <si>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</si>
  <si>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</si>
  <si>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</si>
  <si>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</si>
  <si>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</si>
  <si>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</si>
  <si>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</si>
  <si>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</si>
  <si>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</si>
  <si>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</si>
  <si>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</si>
  <si>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</si>
  <si>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</si>
  <si>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</si>
  <si>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</si>
  <si>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</si>
  <si>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</si>
  <si>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</si>
  <si>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</si>
  <si>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</si>
  <si>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</si>
  <si>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</si>
  <si>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</si>
  <si>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</si>
  <si>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</si>
  <si>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</si>
  <si>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</si>
  <si>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</si>
  <si>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</si>
  <si>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</si>
  <si>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</si>
  <si>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</si>
  <si>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</si>
  <si>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</si>
  <si>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</si>
  <si>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</si>
  <si>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</si>
  <si>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</si>
  <si>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</si>
  <si>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</si>
  <si>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</si>
  <si>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</si>
  <si>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</si>
  <si>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</si>
  <si>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</si>
  <si>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</si>
  <si>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</si>
  <si>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</si>
  <si>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</si>
  <si>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</si>
  <si>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</si>
  <si>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</si>
  <si>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</si>
  <si>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</si>
  <si>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</si>
  <si>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</si>
  <si>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</si>
  <si>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</si>
  <si>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</si>
  <si>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</si>
  <si>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</si>
  <si>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</si>
  <si>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</si>
  <si>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</si>
  <si>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</si>
  <si>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</si>
  <si>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</si>
  <si>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</si>
  <si>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</si>
  <si>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</si>
  <si>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</si>
  <si>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</si>
  <si>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</si>
  <si>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</si>
  <si>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</si>
  <si>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</si>
  <si>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</si>
  <si>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</si>
  <si>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</si>
  <si>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</si>
  <si>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</si>
  <si>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</si>
  <si>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</si>
  <si>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</si>
  <si>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</si>
  <si>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</si>
  <si>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</si>
  <si>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</si>
  <si>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</si>
  <si>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</si>
  <si>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</si>
  <si>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</si>
  <si>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</si>
  <si>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</si>
  <si>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</si>
  <si>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</si>
  <si>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</si>
  <si>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</si>
  <si>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</si>
  <si>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</si>
  <si>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</si>
  <si>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</si>
  <si>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</si>
  <si>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</si>
  <si>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</si>
  <si>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</si>
  <si>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</si>
  <si>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</si>
  <si>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</si>
  <si>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</si>
  <si>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</si>
  <si>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</si>
  <si>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</si>
  <si>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</si>
  <si>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</si>
  <si>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</si>
  <si>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</si>
  <si>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</si>
  <si>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</si>
  <si>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</si>
  <si>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</si>
  <si>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</si>
  <si>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</si>
  <si>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</si>
  <si>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</si>
  <si>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</si>
  <si>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</si>
  <si>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</si>
  <si>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</si>
  <si>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</si>
  <si>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</si>
  <si>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</si>
  <si>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</si>
  <si>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</si>
  <si>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</si>
  <si>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</si>
  <si>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</si>
  <si>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</si>
  <si>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</si>
  <si>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</si>
  <si>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</si>
  <si>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</si>
  <si>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</si>
  <si>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</si>
  <si>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</si>
  <si>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</si>
  <si>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</si>
  <si>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</si>
  <si>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</si>
  <si>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</si>
  <si>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</si>
  <si>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</si>
  <si>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</si>
  <si>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</si>
  <si>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</si>
  <si>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</si>
  <si>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</si>
  <si>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</si>
  <si>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</si>
  <si>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</si>
  <si>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</si>
  <si>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</si>
  <si>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</si>
  <si>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</si>
  <si>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</si>
  <si>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</si>
  <si>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</si>
  <si>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</si>
  <si>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</si>
  <si>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</si>
  <si>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</si>
  <si>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</si>
  <si>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</si>
  <si>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</si>
  <si>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</si>
  <si>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</si>
  <si>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</si>
  <si>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</si>
  <si>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</si>
  <si>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</si>
  <si>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</si>
  <si>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</si>
  <si>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</si>
  <si>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</si>
  <si>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</si>
  <si>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</si>
  <si>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</si>
  <si>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</si>
  <si>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</si>
  <si>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</si>
  <si>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</si>
  <si>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</si>
  <si>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</si>
  <si>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</si>
  <si>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</si>
  <si>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</si>
  <si>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</si>
  <si>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</si>
  <si>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</si>
  <si>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</si>
  <si>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</si>
  <si>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</si>
  <si>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</si>
  <si>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</si>
  <si>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</si>
  <si>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</si>
  <si>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</si>
  <si>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</si>
  <si>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</si>
  <si>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</si>
  <si>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</si>
  <si>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</si>
  <si>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</si>
  <si>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</si>
  <si>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</si>
  <si>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</si>
  <si>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</si>
  <si>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</si>
  <si>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</si>
  <si>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</si>
  <si>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</si>
  <si>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</si>
  <si>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</si>
  <si>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</si>
  <si>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</si>
  <si>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</si>
  <si>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</si>
  <si>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</si>
  <si>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</si>
  <si>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</si>
  <si>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</si>
  <si>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</si>
  <si>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</si>
  <si>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</si>
  <si>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</si>
  <si>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</si>
  <si>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</si>
  <si>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</si>
  <si>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</si>
  <si>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</si>
  <si>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</si>
  <si>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</si>
  <si>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</si>
  <si>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</si>
  <si>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</si>
  <si>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</si>
  <si>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</si>
  <si>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</si>
  <si>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</si>
  <si>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</si>
  <si>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</si>
  <si>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</si>
  <si>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</si>
  <si>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</si>
  <si>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</si>
  <si>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</si>
  <si>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</si>
  <si>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</si>
  <si>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</si>
  <si>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</si>
  <si>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</si>
  <si>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</si>
  <si>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</si>
  <si>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</si>
  <si>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</si>
  <si>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</si>
  <si>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</si>
  <si>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</si>
  <si>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</si>
  <si>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</si>
  <si>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</si>
  <si>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</si>
  <si>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</si>
  <si>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</si>
  <si>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</si>
  <si>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</si>
  <si>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</si>
  <si>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</si>
  <si>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</si>
  <si>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</si>
  <si>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</si>
  <si>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</si>
  <si>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</si>
  <si>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</si>
  <si>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</si>
  <si>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</si>
  <si>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</si>
  <si>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</si>
  <si>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</si>
  <si>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</si>
  <si>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</si>
  <si>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</si>
  <si>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</si>
  <si>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</si>
  <si>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</si>
  <si>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</si>
  <si>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</si>
  <si>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</si>
  <si>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</si>
  <si>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</si>
  <si>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</si>
  <si>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</si>
  <si>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</si>
  <si>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</si>
  <si>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</si>
  <si>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</si>
  <si>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</si>
  <si>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</si>
  <si>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</si>
  <si>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</si>
  <si>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</si>
  <si>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</si>
  <si>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</si>
  <si>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</si>
  <si>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</si>
  <si>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</si>
  <si>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</si>
  <si>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</si>
  <si>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</si>
  <si>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</si>
  <si>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</si>
  <si>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</si>
  <si>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</si>
  <si>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</si>
  <si>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</si>
  <si>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</si>
  <si>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</si>
  <si>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</si>
  <si>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</si>
  <si>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</si>
  <si>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</si>
  <si>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</si>
  <si>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</si>
  <si>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</si>
  <si>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</si>
  <si>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</si>
  <si>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</si>
  <si>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</si>
  <si>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</si>
  <si>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</si>
  <si>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</si>
  <si>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</si>
  <si>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</si>
  <si>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</si>
  <si>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</si>
  <si>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</si>
  <si>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</si>
  <si>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</si>
  <si>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</si>
  <si>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</si>
  <si>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</si>
  <si>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</si>
  <si>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</si>
  <si>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</si>
  <si>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</si>
  <si>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</si>
  <si>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</si>
  <si>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</si>
  <si>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</si>
  <si>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</si>
  <si>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</si>
  <si>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</si>
  <si>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</si>
  <si>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</si>
  <si>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</si>
  <si>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</si>
  <si>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</si>
  <si>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</si>
  <si>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</si>
  <si>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</si>
  <si>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</si>
  <si>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</si>
  <si>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</si>
  <si>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</si>
  <si>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</si>
  <si>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</si>
  <si>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</si>
  <si>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</si>
  <si>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</si>
  <si>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</si>
  <si>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</si>
  <si>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</si>
  <si>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</si>
  <si>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</si>
  <si>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</si>
  <si>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</si>
  <si>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</si>
  <si>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</si>
  <si>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</si>
  <si>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</si>
  <si>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</si>
  <si>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</si>
  <si>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</si>
  <si>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</si>
  <si>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</si>
  <si>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</si>
  <si>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</si>
  <si>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</si>
  <si>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</si>
  <si>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</si>
  <si>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</si>
  <si>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</si>
  <si>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</si>
  <si>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</si>
  <si>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</si>
  <si>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</si>
  <si>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</si>
  <si>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</si>
  <si>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</si>
  <si>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</si>
  <si>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</si>
  <si>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</si>
  <si>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</si>
  <si>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</si>
  <si>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</si>
  <si>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</si>
  <si>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</si>
  <si>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</si>
  <si>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</si>
  <si>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</si>
  <si>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</si>
  <si>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</si>
  <si>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</si>
  <si>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</si>
  <si>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</si>
  <si>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</si>
  <si>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</si>
  <si>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</si>
  <si>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</si>
  <si>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</si>
  <si>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</si>
  <si>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</si>
  <si>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</si>
  <si>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</si>
  <si>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</si>
  <si>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</si>
  <si>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</si>
  <si>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</si>
  <si>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</si>
  <si>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</si>
  <si>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</si>
  <si>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</si>
  <si>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</si>
  <si>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</si>
  <si>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</si>
  <si>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</si>
  <si>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</si>
  <si>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</si>
  <si>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</si>
  <si>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</si>
  <si>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</si>
  <si>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</si>
  <si>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</si>
  <si>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</si>
  <si>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</si>
  <si>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</si>
  <si>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</si>
  <si>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</si>
  <si>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</si>
  <si>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</si>
  <si>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</si>
  <si>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</si>
  <si>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</si>
  <si>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</si>
  <si>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</si>
  <si>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</si>
  <si>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</si>
  <si>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</si>
  <si>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</si>
  <si>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</si>
  <si>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</si>
  <si>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</si>
  <si>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</si>
  <si>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</si>
  <si>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</si>
  <si>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</si>
  <si>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</si>
  <si>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</si>
  <si>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</si>
  <si>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</si>
  <si>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</si>
  <si>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</si>
  <si>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</si>
  <si>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</si>
  <si>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</si>
  <si>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</si>
  <si>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</si>
  <si>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</si>
  <si>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</si>
  <si>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</si>
  <si>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</si>
  <si>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</si>
  <si>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</si>
  <si>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</si>
  <si>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</si>
  <si>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</si>
  <si>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</si>
  <si>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</si>
  <si>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</si>
  <si>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</si>
  <si>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</si>
  <si>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</si>
  <si>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</si>
  <si>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</si>
  <si>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</si>
  <si>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</si>
  <si>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</si>
  <si>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</si>
  <si>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</si>
  <si>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</si>
  <si>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</si>
  <si>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</si>
  <si>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</si>
  <si>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</si>
  <si>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</si>
  <si>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</si>
  <si>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</si>
  <si>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</si>
  <si>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</si>
  <si>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</si>
  <si>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</si>
  <si>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</si>
  <si>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</si>
  <si>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</si>
  <si>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</si>
  <si>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</si>
  <si>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</si>
  <si>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</si>
  <si>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</si>
  <si>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</si>
  <si>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</si>
  <si>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</si>
  <si>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</si>
  <si>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</si>
  <si>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</si>
  <si>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</si>
  <si>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</si>
  <si>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</si>
  <si>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</si>
  <si>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</si>
  <si>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</si>
  <si>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</si>
  <si>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</si>
  <si>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</si>
  <si>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</si>
  <si>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</si>
  <si>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</si>
  <si>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</si>
  <si>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</si>
  <si>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</si>
  <si>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</si>
  <si>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</si>
  <si>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</si>
  <si>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</si>
  <si>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</si>
  <si>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</si>
  <si>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</si>
  <si>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</si>
  <si>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</si>
  <si>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</si>
  <si>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</si>
  <si>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</si>
  <si>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</si>
  <si>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</si>
  <si>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</si>
  <si>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</si>
  <si>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</si>
  <si>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</si>
  <si>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</si>
  <si>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</si>
  <si>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</si>
  <si>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</si>
  <si>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</si>
  <si>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</si>
  <si>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</si>
  <si>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</si>
  <si>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</si>
  <si>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</si>
  <si>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</si>
  <si>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</si>
  <si>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</si>
  <si>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</si>
  <si>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</si>
  <si>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</si>
  <si>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</si>
  <si>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</si>
  <si>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</si>
  <si>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</si>
  <si>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</si>
  <si>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</si>
  <si>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</si>
  <si>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</si>
  <si>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</si>
  <si>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</si>
  <si>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</si>
  <si>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</si>
  <si>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</si>
  <si>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</si>
  <si>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</si>
  <si>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</si>
  <si>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</si>
  <si>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</si>
  <si>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</si>
  <si>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</si>
  <si>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</si>
  <si>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</si>
  <si>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</si>
  <si>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</si>
  <si>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</si>
  <si>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</si>
  <si>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</si>
  <si>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</si>
  <si>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</si>
  <si>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</si>
  <si>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</si>
  <si>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</si>
  <si>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</si>
  <si>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</si>
  <si>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</si>
  <si>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</si>
  <si>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</si>
  <si>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</si>
  <si>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</si>
  <si>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</si>
  <si>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</si>
  <si>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</si>
  <si>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</si>
  <si>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</si>
  <si>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</si>
  <si>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</si>
  <si>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</si>
  <si>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</si>
  <si>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</si>
  <si>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</si>
  <si>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</si>
  <si>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</si>
  <si>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</si>
  <si>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</si>
  <si>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</si>
  <si>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</si>
  <si>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</si>
  <si>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</si>
  <si>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</si>
  <si>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</si>
  <si>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</si>
  <si>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</si>
  <si>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</si>
  <si>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</si>
  <si>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</si>
  <si>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</si>
  <si>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</si>
  <si>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</si>
  <si>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</si>
  <si>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</si>
  <si>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</si>
  <si>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</si>
  <si>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</si>
  <si>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</si>
  <si>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</si>
  <si>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</si>
  <si>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</si>
  <si>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</si>
  <si>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</si>
  <si>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</si>
  <si>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</si>
  <si>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</si>
  <si>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</si>
  <si>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</si>
  <si>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</si>
  <si>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</si>
  <si>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</si>
  <si>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</si>
  <si>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</si>
  <si>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</si>
  <si>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</si>
  <si>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</si>
  <si>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</si>
  <si>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</si>
  <si>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</si>
  <si>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</si>
  <si>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</si>
  <si>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</si>
  <si>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</si>
  <si>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</si>
  <si>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</si>
  <si>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</si>
  <si>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</si>
  <si>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</si>
  <si>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</si>
  <si>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</si>
  <si>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</si>
  <si>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</si>
  <si>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</si>
  <si>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</si>
  <si>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</si>
  <si>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</si>
  <si>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</si>
  <si>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</si>
  <si>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</si>
  <si>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</si>
  <si>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</si>
  <si>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</si>
  <si>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</si>
  <si>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</si>
  <si>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</si>
  <si>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</si>
  <si>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</si>
  <si>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</si>
  <si>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</si>
  <si>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</si>
  <si>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</si>
  <si>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</si>
  <si>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</si>
  <si>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</si>
  <si>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</si>
  <si>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</si>
  <si>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</si>
  <si>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</si>
  <si>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</si>
  <si>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</si>
  <si>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</si>
  <si>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</si>
  <si>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</si>
  <si>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</si>
  <si>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</si>
  <si>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</si>
  <si>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</si>
  <si>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</si>
  <si>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</si>
  <si>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</si>
  <si>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</si>
  <si>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</si>
  <si>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</si>
  <si>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</si>
  <si>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</si>
  <si>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</si>
  <si>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</si>
  <si>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</si>
  <si>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</si>
  <si>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</si>
  <si>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</si>
  <si>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</si>
  <si>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</si>
  <si>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</si>
  <si>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</si>
  <si>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</si>
  <si>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</si>
  <si>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</si>
  <si>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</si>
  <si>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</si>
  <si>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</si>
  <si>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</si>
  <si>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</si>
  <si>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</si>
  <si>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</si>
  <si>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</si>
  <si>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</si>
  <si>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</si>
  <si>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</si>
  <si>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</si>
  <si>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</si>
  <si>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</si>
  <si>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</si>
  <si>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</si>
  <si>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</si>
  <si>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</si>
  <si>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</si>
  <si>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</si>
  <si>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</si>
  <si>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</si>
  <si>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</si>
  <si>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</si>
  <si>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</si>
  <si>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</si>
  <si>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</si>
  <si>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</si>
  <si>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</si>
  <si>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</si>
  <si>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</si>
  <si>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</si>
  <si>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</si>
  <si>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</si>
  <si>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</si>
  <si>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</si>
  <si>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</si>
  <si>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</si>
  <si>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</si>
  <si>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</si>
  <si>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</si>
  <si>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</si>
  <si>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</si>
  <si>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</si>
  <si>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</si>
  <si>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</si>
  <si>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</si>
  <si>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</si>
  <si>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</si>
  <si>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</si>
  <si>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</si>
  <si>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</si>
  <si>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</si>
  <si>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</si>
  <si>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</si>
  <si>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</si>
  <si>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</si>
  <si>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</si>
  <si>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</si>
  <si>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</si>
  <si>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</si>
  <si>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</si>
  <si>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</si>
  <si>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</si>
  <si>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</si>
  <si>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</si>
  <si>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</si>
  <si>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</si>
  <si>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</si>
  <si>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</si>
  <si>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</si>
  <si>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</si>
  <si>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</si>
  <si>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</si>
  <si>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</si>
  <si>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</si>
  <si>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</si>
  <si>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</si>
  <si>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</si>
  <si>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</si>
  <si>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</si>
  <si>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</si>
  <si>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</si>
  <si>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</si>
  <si>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</si>
  <si>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</si>
  <si>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</si>
  <si>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</si>
  <si>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</si>
  <si>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</si>
  <si>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</si>
  <si>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</si>
  <si>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</si>
  <si>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</si>
  <si>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</si>
  <si>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</si>
  <si>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</si>
  <si>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</si>
  <si>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</si>
  <si>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</si>
  <si>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</si>
  <si>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</si>
  <si>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</si>
  <si>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</si>
  <si>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</si>
  <si>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</si>
  <si>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</si>
  <si>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</si>
  <si>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</si>
  <si>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</si>
  <si>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</si>
  <si>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</si>
  <si>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</si>
  <si>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</si>
  <si>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</si>
  <si>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</si>
  <si>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</si>
  <si>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</si>
  <si>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</si>
  <si>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</si>
  <si>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</si>
  <si>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</si>
  <si>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</si>
  <si>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</si>
  <si>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</si>
  <si>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</si>
  <si>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</si>
  <si>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</si>
  <si>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</si>
  <si>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</si>
  <si>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</si>
  <si>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</si>
  <si>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</si>
  <si>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</si>
  <si>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</si>
  <si>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</si>
  <si>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</si>
  <si>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</si>
  <si>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</si>
  <si>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</si>
  <si>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</si>
  <si>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</si>
  <si>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</si>
  <si>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</si>
  <si>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</si>
  <si>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</si>
  <si>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</si>
  <si>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</si>
  <si>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</si>
  <si>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</si>
  <si>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</si>
  <si>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</si>
  <si>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</si>
  <si>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</si>
  <si>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</si>
  <si>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</si>
  <si>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</si>
  <si>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</si>
  <si>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</si>
  <si>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</si>
  <si>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</si>
  <si>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</si>
  <si>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</si>
  <si>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</si>
  <si>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</si>
  <si>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</si>
  <si>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</si>
  <si>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</si>
  <si>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</si>
  <si>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</si>
  <si>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</si>
  <si>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</si>
  <si>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</si>
  <si>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</si>
  <si>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</si>
  <si>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</si>
  <si>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</si>
  <si>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</si>
  <si>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</si>
  <si>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</si>
  <si>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</si>
  <si>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</si>
  <si>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</si>
  <si>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</si>
  <si>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</si>
  <si>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</si>
  <si>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</si>
  <si>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</si>
  <si>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</si>
  <si>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</si>
  <si>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</si>
  <si>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</si>
  <si>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</si>
  <si>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</si>
  <si>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</si>
  <si>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</si>
  <si>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</si>
  <si>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</si>
  <si>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</si>
  <si>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</si>
  <si>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</si>
  <si>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</si>
  <si>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</si>
  <si>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</si>
  <si>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</si>
  <si>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</si>
  <si>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</si>
  <si>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</si>
  <si>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</si>
  <si>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</si>
  <si>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</si>
  <si>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</si>
  <si>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</si>
  <si>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</si>
  <si>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</si>
  <si>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</si>
  <si>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</si>
  <si>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</si>
  <si>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</si>
  <si>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</si>
  <si>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</si>
  <si>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</si>
  <si>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</si>
  <si>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</si>
  <si>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</si>
  <si>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</si>
  <si>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</si>
  <si>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</si>
  <si>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</si>
  <si>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</si>
  <si>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</si>
  <si>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</si>
  <si>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</si>
  <si>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</si>
  <si>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</si>
  <si>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</si>
  <si>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</si>
  <si>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</si>
  <si>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</si>
  <si>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</si>
  <si>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</si>
  <si>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</si>
  <si>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</si>
  <si>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</si>
  <si>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</si>
  <si>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</si>
  <si>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</si>
  <si>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</si>
  <si>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</si>
  <si>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</si>
  <si>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</si>
  <si>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</si>
  <si>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</si>
  <si>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</si>
  <si>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</si>
  <si>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</si>
  <si>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</si>
  <si>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</si>
  <si>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</si>
  <si>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</si>
  <si>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</si>
  <si>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</si>
  <si>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</si>
  <si>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</si>
  <si>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</si>
  <si>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</si>
  <si>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</si>
  <si>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</si>
  <si>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</si>
  <si>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</si>
  <si>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</si>
  <si>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</si>
  <si>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</si>
  <si>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</si>
  <si>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</si>
  <si>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</si>
  <si>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</si>
  <si>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</si>
  <si>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</si>
  <si>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</si>
  <si>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</si>
  <si>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</si>
  <si>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</si>
  <si>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</si>
  <si>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</si>
  <si>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</si>
  <si>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</si>
  <si>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</si>
  <si>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</si>
  <si>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</si>
  <si>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</si>
  <si>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</si>
  <si>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</si>
  <si>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</si>
  <si>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</si>
  <si>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</si>
  <si>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</si>
  <si>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</si>
  <si>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</si>
  <si>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</si>
  <si>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</si>
  <si>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</si>
  <si>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</si>
  <si>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</si>
  <si>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</si>
  <si>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</si>
  <si>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</si>
  <si>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</si>
  <si>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</si>
  <si>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</si>
  <si>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</si>
  <si>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</si>
  <si>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</si>
  <si>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</si>
  <si>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</si>
  <si>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</si>
  <si>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</si>
  <si>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</si>
  <si>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</si>
  <si>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</si>
  <si>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</si>
  <si>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</si>
  <si>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</si>
  <si>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</si>
  <si>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</si>
  <si>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</si>
  <si>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</si>
  <si>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</si>
  <si>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</si>
  <si>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</si>
  <si>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</si>
  <si>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</si>
  <si>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</si>
  <si>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</si>
  <si>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</si>
  <si>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</si>
  <si>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</si>
  <si>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</si>
  <si>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</si>
  <si>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</si>
  <si>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</si>
  <si>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</si>
  <si>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</si>
  <si>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</si>
  <si>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</si>
  <si>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</si>
  <si>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</si>
  <si>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</si>
  <si>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</si>
  <si>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</si>
  <si>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</si>
  <si>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</si>
  <si>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</si>
  <si>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</si>
  <si>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</si>
  <si>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</si>
  <si>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</si>
  <si>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</si>
  <si>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</si>
  <si>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</si>
  <si>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</si>
  <si>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</si>
  <si>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</si>
  <si>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</si>
  <si>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</si>
  <si>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</si>
  <si>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</si>
  <si>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</si>
  <si>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</si>
  <si>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</si>
  <si>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</si>
  <si>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</si>
  <si>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</si>
  <si>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</si>
  <si>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</si>
  <si>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</si>
  <si>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</si>
  <si>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</si>
  <si>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</si>
  <si>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</si>
  <si>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</si>
  <si>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</si>
  <si>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</si>
  <si>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</si>
  <si>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</si>
  <si>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</si>
  <si>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</si>
  <si>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</si>
  <si>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</si>
  <si>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</si>
  <si>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</si>
  <si>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</si>
  <si>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</si>
  <si>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</si>
  <si>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</si>
  <si>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</si>
  <si>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</si>
  <si>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</si>
  <si>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</si>
  <si>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</si>
  <si>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</si>
  <si>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</si>
  <si>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</si>
  <si>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</si>
  <si>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</si>
  <si>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</si>
  <si>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</si>
  <si>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</si>
  <si>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</si>
  <si>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</si>
  <si>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</si>
  <si>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</si>
  <si>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</si>
  <si>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</si>
  <si>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</si>
  <si>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</si>
  <si>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</si>
  <si>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</si>
  <si>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</si>
  <si>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</si>
  <si>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</si>
  <si>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</si>
  <si>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</si>
  <si>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</si>
  <si>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</si>
  <si>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</si>
  <si>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</si>
  <si>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</si>
  <si>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</si>
  <si>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</si>
  <si>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</si>
  <si>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</si>
  <si>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</si>
  <si>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</si>
  <si>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</si>
  <si>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</si>
  <si>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</si>
  <si>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</si>
  <si>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</si>
  <si>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</si>
  <si>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</si>
  <si>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</si>
  <si>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</si>
  <si>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</si>
  <si>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</si>
  <si>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</si>
  <si>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</si>
  <si>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</si>
  <si>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</si>
  <si>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</si>
  <si>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</si>
  <si>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</si>
  <si>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</si>
  <si>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</si>
  <si>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</si>
  <si>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</si>
  <si>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</si>
  <si>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</si>
  <si>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</si>
  <si>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</si>
  <si>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</si>
  <si>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</si>
  <si>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</si>
  <si>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</si>
  <si>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</si>
  <si>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</si>
  <si>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</si>
  <si>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</si>
  <si>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</si>
  <si>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</si>
  <si>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</si>
  <si>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</si>
  <si>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</si>
  <si>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</si>
  <si>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</si>
  <si>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</si>
  <si>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</si>
  <si>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</si>
  <si>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</si>
  <si>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</si>
  <si>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</si>
  <si>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</si>
  <si>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</si>
  <si>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</si>
  <si>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</si>
  <si>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</si>
  <si>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</si>
  <si>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</si>
  <si>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</si>
  <si>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</si>
  <si>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</si>
  <si>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</si>
  <si>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</si>
  <si>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</si>
  <si>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</si>
  <si>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</si>
  <si>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</si>
  <si>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</si>
  <si>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</si>
  <si>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</si>
  <si>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</si>
  <si>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</si>
  <si>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</si>
  <si>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</si>
  <si>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</si>
  <si>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</si>
  <si>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</si>
  <si>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</si>
  <si>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</si>
  <si>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</si>
  <si>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</si>
  <si>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</si>
  <si>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</si>
  <si>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</si>
  <si>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</si>
  <si>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</si>
  <si>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</si>
  <si>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</si>
  <si>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</si>
  <si>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</si>
  <si>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</si>
  <si>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</si>
  <si>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</si>
  <si>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</si>
  <si>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</si>
  <si>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</si>
  <si>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</si>
  <si>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</si>
  <si>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</si>
  <si>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</si>
  <si>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</si>
  <si>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</si>
  <si>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</si>
  <si>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</si>
  <si>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</si>
  <si>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</si>
  <si>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</si>
  <si>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</si>
  <si>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</si>
  <si>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</si>
  <si>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</si>
  <si>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</si>
  <si>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</si>
  <si>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</si>
  <si>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</si>
  <si>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</si>
  <si>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</si>
  <si>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</si>
  <si>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</si>
  <si>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</si>
  <si>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</si>
  <si>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</si>
  <si>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</si>
  <si>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</si>
  <si>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</si>
  <si>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</si>
  <si>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</si>
  <si>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</si>
  <si>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</si>
  <si>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</si>
  <si>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</si>
  <si>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</si>
  <si>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</si>
  <si>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</si>
  <si>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</si>
  <si>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</si>
  <si>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</si>
  <si>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</si>
  <si>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</si>
  <si>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</si>
  <si>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</si>
  <si>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</si>
  <si>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</si>
  <si>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</si>
  <si>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</si>
  <si>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</si>
  <si>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</si>
  <si>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</si>
  <si>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</si>
  <si>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</si>
  <si>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</si>
  <si>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</si>
  <si>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</si>
  <si>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</si>
  <si>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</si>
  <si>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</si>
  <si>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</si>
  <si>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</si>
  <si>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</si>
  <si>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</si>
  <si>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</si>
  <si>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</si>
  <si>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</si>
  <si>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</si>
  <si>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</si>
  <si>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</si>
  <si>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</si>
  <si>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</si>
  <si>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</si>
  <si>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</si>
  <si>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</si>
  <si>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</si>
  <si>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</si>
  <si>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</si>
  <si>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</si>
  <si>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</si>
  <si>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</si>
  <si>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</si>
  <si>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</si>
  <si>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</si>
  <si>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</si>
  <si>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</si>
  <si>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</si>
  <si>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</si>
  <si>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</si>
  <si>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</si>
  <si>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</si>
  <si>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</si>
  <si>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</si>
  <si>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</si>
  <si>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</si>
  <si>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</si>
  <si>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</si>
  <si>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</si>
  <si>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</si>
  <si>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</si>
  <si>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</si>
  <si>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</si>
  <si>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</si>
  <si>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</si>
  <si>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</si>
  <si>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</si>
  <si>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</si>
  <si>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</si>
  <si>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</si>
  <si>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</si>
  <si>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</si>
  <si>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</si>
  <si>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</si>
  <si>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</si>
  <si>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</si>
  <si>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</si>
  <si>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</si>
  <si>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</si>
  <si>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</si>
  <si>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</si>
  <si>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</si>
  <si>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</si>
  <si>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</si>
  <si>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</si>
  <si>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</si>
  <si>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</si>
  <si>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</si>
  <si>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</si>
  <si>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</si>
  <si>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</si>
  <si>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</si>
  <si>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</si>
  <si>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</si>
  <si>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</si>
  <si>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</si>
  <si>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</si>
  <si>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</si>
  <si>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</si>
  <si>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</si>
  <si>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</si>
  <si>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</si>
  <si>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</si>
  <si>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</si>
  <si>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</si>
  <si>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</si>
  <si>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</si>
  <si>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</si>
  <si>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</si>
  <si>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</si>
  <si>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</si>
  <si>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</si>
  <si>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</si>
  <si>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</si>
  <si>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</si>
  <si>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</si>
  <si>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</si>
  <si>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</si>
  <si>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</si>
  <si>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</si>
  <si>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</si>
  <si>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</si>
  <si>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</si>
  <si>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</si>
  <si>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</si>
  <si>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</si>
  <si>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</si>
  <si>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</si>
  <si>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</si>
  <si>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</si>
  <si>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</si>
  <si>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</si>
  <si>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</si>
  <si>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</si>
  <si>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</si>
  <si>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</si>
  <si>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</si>
  <si>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</si>
  <si>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</si>
  <si>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</si>
  <si>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</si>
  <si>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</si>
  <si>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</si>
  <si>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</si>
  <si>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</si>
  <si>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</si>
  <si>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</si>
  <si>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</si>
  <si>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</si>
  <si>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</si>
  <si>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</si>
  <si>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</si>
  <si>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</si>
  <si>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</si>
  <si>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</si>
  <si>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</si>
  <si>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</si>
  <si>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</si>
  <si>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</si>
  <si>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</si>
  <si>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</si>
  <si>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</si>
  <si>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</si>
  <si>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</si>
  <si>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</si>
  <si>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</si>
  <si>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</si>
  <si>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</si>
  <si>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</si>
  <si>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</si>
  <si>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</si>
  <si>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</si>
  <si>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</si>
  <si>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</si>
  <si>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</si>
  <si>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</si>
  <si>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</si>
  <si>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</si>
  <si>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</si>
  <si>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</si>
  <si>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</si>
  <si>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</si>
  <si>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</si>
  <si>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</si>
  <si>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</si>
  <si>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</si>
  <si>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</si>
  <si>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</si>
  <si>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</si>
  <si>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</si>
  <si>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</si>
  <si>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</si>
  <si>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</si>
  <si>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</si>
  <si>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</si>
  <si>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</si>
  <si>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</si>
  <si>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</si>
  <si>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</si>
  <si>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</si>
  <si>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</si>
  <si>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</si>
  <si>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</si>
  <si>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</si>
  <si>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</si>
  <si>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</si>
  <si>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</si>
  <si>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</si>
  <si>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</si>
  <si>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</si>
  <si>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</si>
  <si>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</si>
  <si>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</si>
  <si>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</si>
  <si>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</si>
  <si>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</si>
  <si>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</si>
  <si>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</si>
  <si>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</si>
  <si>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</si>
  <si>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</si>
  <si>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</si>
  <si>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</si>
  <si>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</si>
  <si>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</si>
  <si>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</si>
  <si>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</si>
  <si>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</si>
  <si>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</si>
  <si>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</si>
  <si>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</si>
  <si>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</si>
  <si>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</si>
  <si>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</si>
  <si>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</si>
  <si>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</si>
  <si>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</si>
  <si>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</si>
  <si>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</si>
  <si>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</si>
  <si>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</si>
  <si>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</si>
  <si>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</si>
  <si>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</si>
  <si>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</si>
  <si>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</si>
  <si>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</si>
  <si>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</si>
  <si>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</si>
  <si>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</si>
  <si>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</si>
  <si>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</si>
  <si>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</si>
  <si>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</si>
  <si>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</si>
  <si>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</si>
  <si>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</si>
  <si>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</si>
  <si>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</si>
  <si>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</si>
  <si>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</si>
  <si>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</si>
  <si>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</si>
  <si>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</si>
  <si>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</si>
  <si>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</si>
  <si>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</si>
  <si>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</si>
  <si>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</si>
  <si>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</si>
  <si>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</si>
  <si>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</si>
  <si>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</si>
  <si>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</si>
  <si>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</si>
  <si>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</si>
  <si>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</si>
  <si>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</si>
  <si>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</si>
  <si>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</si>
  <si>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</si>
  <si>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</si>
  <si>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</si>
  <si>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</si>
  <si>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</si>
  <si>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</si>
  <si>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</si>
  <si>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</si>
  <si>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</si>
  <si>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</si>
  <si>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</si>
  <si>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</si>
  <si>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</si>
  <si>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</si>
  <si>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</si>
  <si>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</si>
  <si>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</si>
  <si>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</si>
  <si>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</si>
  <si>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</si>
  <si>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</si>
  <si>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</si>
  <si>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</si>
  <si>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</si>
  <si>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</si>
  <si>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</si>
  <si>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</si>
  <si>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</si>
  <si>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</si>
  <si>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</si>
  <si>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</si>
  <si>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</si>
  <si>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</si>
  <si>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</si>
  <si>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</si>
  <si>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</si>
  <si>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</si>
  <si>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</si>
  <si>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</si>
  <si>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</si>
  <si>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</si>
  <si>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</si>
  <si>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</si>
  <si>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</si>
  <si>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</si>
  <si>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</si>
  <si>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</si>
  <si>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</si>
  <si>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</si>
  <si>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</si>
  <si>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</si>
  <si>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</si>
  <si>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</si>
  <si>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</si>
  <si>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</si>
  <si>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</si>
  <si>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</si>
  <si>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</si>
  <si>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</si>
  <si>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</si>
  <si>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</si>
  <si>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</si>
  <si>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</si>
  <si>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</si>
  <si>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</si>
  <si>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</si>
  <si>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</si>
  <si>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</si>
  <si>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</si>
  <si>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</si>
  <si>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</si>
  <si>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</si>
  <si>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</si>
  <si>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</si>
  <si>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</si>
  <si>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</si>
  <si>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</si>
  <si>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</si>
  <si>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</si>
  <si>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</si>
  <si>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</si>
  <si>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</si>
  <si>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</si>
  <si>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</si>
  <si>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</si>
  <si>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</si>
  <si>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</si>
  <si>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</si>
  <si>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</si>
  <si>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</si>
  <si>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</si>
  <si>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</si>
  <si>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</si>
  <si>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</si>
  <si>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</si>
  <si>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</si>
  <si>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</si>
  <si>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</si>
  <si>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</si>
  <si>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</si>
  <si>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</si>
  <si>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</si>
  <si>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</si>
  <si>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</si>
  <si>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</si>
  <si>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</si>
  <si>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</si>
  <si>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</si>
  <si>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</si>
  <si>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</si>
  <si>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</si>
  <si>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</si>
  <si>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</si>
  <si>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</si>
  <si>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</si>
  <si>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</si>
  <si>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</si>
  <si>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</si>
  <si>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</si>
  <si>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</si>
  <si>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</si>
  <si>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</si>
  <si>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</si>
  <si>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</si>
  <si>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</si>
  <si>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</si>
  <si>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</si>
  <si>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</si>
  <si>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</si>
  <si>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</si>
  <si>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</si>
  <si>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</si>
  <si>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</si>
  <si>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</si>
  <si>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</si>
  <si>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</si>
  <si>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</si>
  <si>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</si>
  <si>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</si>
  <si>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</si>
  <si>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</si>
  <si>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</si>
  <si>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</si>
  <si>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</si>
  <si>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</si>
  <si>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</si>
  <si>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</si>
  <si>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</si>
  <si>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</si>
  <si>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</si>
  <si>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</si>
  <si>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</si>
  <si>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</si>
  <si>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</si>
  <si>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</si>
  <si>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</si>
  <si>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</si>
  <si>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</si>
  <si>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</si>
  <si>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</si>
  <si>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</si>
  <si>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</si>
  <si>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</si>
  <si>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</si>
  <si>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</si>
  <si>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</si>
  <si>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</si>
  <si>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</si>
  <si>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</si>
  <si>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</si>
  <si>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</si>
  <si>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</si>
  <si>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</si>
  <si>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</si>
  <si>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</si>
  <si>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</si>
  <si>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</si>
  <si>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</si>
  <si>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</si>
  <si>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</si>
  <si>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</si>
  <si>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</si>
  <si>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</si>
  <si>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</si>
  <si>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</si>
  <si>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</si>
  <si>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</si>
  <si>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</si>
  <si>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</si>
  <si>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</si>
  <si>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</si>
  <si>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</si>
  <si>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</si>
  <si>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</si>
  <si>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</si>
  <si>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</si>
  <si>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</si>
  <si>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</si>
  <si>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</si>
  <si>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</si>
  <si>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</si>
  <si>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</si>
  <si>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</si>
  <si>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</si>
  <si>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</si>
  <si>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</si>
  <si>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</si>
  <si>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</si>
  <si>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</si>
  <si>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</si>
  <si>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</si>
  <si>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</si>
  <si>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</si>
  <si>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</si>
  <si>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</si>
  <si>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</si>
  <si>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</si>
  <si>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</si>
  <si>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</si>
  <si>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</si>
  <si>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</si>
  <si>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</si>
  <si>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</si>
  <si>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</si>
  <si>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</si>
  <si>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</si>
  <si>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</si>
  <si>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</si>
  <si>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</si>
  <si>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</si>
  <si>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</si>
  <si>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</si>
  <si>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</si>
  <si>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</si>
  <si>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</si>
  <si>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</si>
  <si>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</si>
  <si>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</si>
  <si>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</si>
  <si>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</si>
  <si>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</si>
  <si>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</si>
  <si>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</si>
  <si>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</si>
  <si>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</si>
  <si>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</si>
  <si>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</si>
  <si>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</si>
  <si>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</si>
  <si>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</si>
  <si>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</si>
  <si>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</si>
  <si>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</si>
  <si>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</si>
  <si>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</si>
  <si>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</si>
  <si>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</si>
  <si>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</si>
  <si>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</si>
  <si>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</si>
  <si>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</si>
  <si>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</si>
  <si>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</si>
  <si>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</si>
  <si>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</si>
  <si>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</si>
  <si>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</si>
  <si>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</si>
  <si>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</si>
  <si>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</si>
  <si>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</si>
  <si>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</si>
  <si>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</si>
  <si>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</si>
  <si>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</si>
  <si>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</si>
  <si>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</si>
  <si>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</si>
  <si>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</si>
  <si>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</si>
  <si>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</si>
  <si>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</si>
  <si>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</si>
  <si>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</si>
  <si>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</si>
  <si>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</si>
  <si>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</si>
  <si>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</si>
  <si>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</si>
  <si>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</si>
  <si>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</si>
  <si>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</si>
  <si>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</si>
  <si>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</si>
  <si>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</si>
  <si>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</si>
  <si>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</si>
  <si>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</si>
  <si>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</si>
  <si>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</si>
  <si>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</si>
  <si>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</si>
  <si>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</si>
  <si>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</si>
  <si>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</si>
  <si>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</si>
  <si>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</si>
  <si>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</si>
  <si>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</si>
  <si>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</si>
  <si>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</si>
  <si>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</si>
  <si>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</si>
  <si>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</si>
  <si>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</si>
  <si>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</si>
  <si>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</si>
  <si>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</si>
  <si>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</si>
  <si>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</si>
  <si>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</si>
  <si>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</si>
  <si>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</si>
  <si>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</si>
  <si>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</si>
  <si>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</si>
  <si>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</si>
  <si>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</si>
  <si>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</si>
  <si>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</si>
  <si>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</si>
  <si>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</si>
  <si>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</si>
  <si>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</si>
  <si>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</si>
  <si>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</si>
  <si>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</si>
  <si>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</si>
  <si>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</si>
  <si>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</si>
  <si>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</si>
  <si>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</si>
  <si>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</si>
  <si>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</si>
  <si>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</si>
  <si>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</si>
  <si>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</si>
  <si>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</si>
  <si>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</si>
  <si>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</si>
  <si>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</si>
  <si>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</si>
  <si>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</si>
  <si>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</si>
  <si>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</si>
  <si>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</si>
  <si>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</si>
  <si>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</si>
  <si>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</si>
  <si>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</si>
  <si>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</si>
  <si>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</si>
  <si>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</si>
  <si>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</si>
  <si>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</si>
  <si>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</si>
  <si>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</si>
  <si>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</si>
  <si>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</si>
  <si>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</si>
  <si>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</si>
  <si>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</si>
  <si>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</si>
  <si>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</si>
  <si>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</si>
  <si>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</si>
  <si>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</si>
  <si>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</si>
  <si>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</si>
  <si>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</si>
  <si>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</si>
  <si>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</si>
  <si>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</si>
  <si>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</si>
  <si>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</si>
  <si>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</si>
  <si>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</si>
  <si>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</si>
  <si>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</si>
  <si>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</si>
  <si>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</si>
  <si>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</si>
  <si>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</si>
  <si>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</si>
  <si>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</si>
  <si>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</si>
  <si>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</si>
  <si>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</si>
  <si>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</si>
  <si>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</si>
  <si>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</si>
  <si>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</si>
  <si>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</si>
  <si>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</si>
  <si>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</si>
  <si>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</si>
  <si>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</si>
  <si>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</si>
  <si>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</si>
  <si>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</si>
  <si>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</si>
  <si>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</si>
  <si>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</si>
  <si>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</si>
  <si>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</si>
  <si>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</si>
  <si>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</si>
  <si>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</si>
  <si>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</si>
  <si>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</si>
  <si>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</si>
  <si>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</si>
  <si>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</si>
  <si>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</si>
  <si>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</si>
  <si>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</si>
  <si>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</si>
  <si>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</si>
  <si>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</si>
  <si>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</si>
  <si>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</si>
  <si>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</si>
  <si>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</si>
  <si>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</si>
  <si>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</si>
  <si>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</si>
  <si>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</si>
  <si>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</si>
  <si>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</si>
  <si>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</si>
  <si>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</si>
  <si>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</si>
  <si>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</si>
  <si>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</si>
  <si>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</si>
  <si>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</si>
  <si>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</si>
  <si>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</si>
  <si>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</si>
  <si>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</si>
  <si>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</si>
  <si>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</si>
  <si>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</si>
  <si>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</si>
  <si>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</si>
  <si>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</si>
  <si>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</si>
  <si>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</si>
  <si>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</si>
  <si>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</si>
  <si>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</si>
  <si>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</si>
  <si>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</si>
  <si>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</si>
  <si>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</si>
  <si>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</si>
  <si>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</si>
  <si>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</si>
  <si>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</si>
  <si>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</si>
  <si>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</si>
  <si>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</si>
  <si>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</si>
  <si>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</si>
  <si>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</si>
  <si>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</si>
  <si>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</si>
  <si>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</si>
  <si>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</si>
  <si>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</si>
  <si>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</si>
  <si>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</si>
  <si>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</si>
  <si>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</si>
  <si>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</si>
  <si>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</si>
  <si>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</si>
  <si>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</si>
  <si>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</si>
  <si>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</si>
  <si>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</si>
  <si>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</si>
  <si>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</si>
  <si>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</si>
  <si>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</si>
  <si>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</si>
  <si>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</si>
  <si>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</si>
  <si>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</si>
  <si>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</si>
  <si>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</si>
  <si>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</si>
  <si>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</si>
  <si>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</si>
  <si>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</si>
  <si>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</si>
  <si>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</si>
  <si>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</si>
  <si>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</si>
  <si>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</si>
  <si>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</si>
  <si>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</si>
  <si>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</si>
  <si>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</si>
  <si>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</si>
  <si>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</si>
  <si>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</si>
  <si>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</si>
  <si>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</si>
  <si>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</si>
  <si>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</si>
  <si>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</si>
  <si>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</si>
  <si>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</si>
  <si>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</si>
  <si>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</si>
  <si>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</si>
  <si>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</si>
  <si>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</si>
  <si>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</si>
  <si>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</si>
  <si>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</si>
  <si>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</si>
  <si>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</si>
  <si>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</si>
  <si>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</si>
  <si>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</si>
  <si>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</si>
  <si>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</si>
  <si>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</si>
  <si>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</si>
  <si>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</si>
  <si>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</si>
  <si>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</si>
  <si>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</si>
  <si>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</si>
  <si>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</si>
  <si>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</si>
  <si>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</si>
  <si>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</si>
  <si>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</si>
  <si>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</si>
  <si>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</si>
  <si>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</si>
  <si>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</si>
  <si>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</si>
  <si>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</si>
  <si>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</si>
  <si>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</si>
  <si>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</si>
  <si>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</si>
  <si>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</si>
  <si>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</si>
  <si>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</si>
  <si>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</si>
  <si>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</si>
  <si>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</si>
  <si>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</si>
  <si>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</si>
  <si>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</si>
  <si>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</si>
  <si>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</si>
  <si>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</si>
  <si>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</si>
  <si>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</si>
  <si>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</si>
  <si>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</si>
  <si>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</si>
  <si>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</si>
  <si>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</si>
  <si>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</si>
  <si>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</si>
  <si>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</si>
  <si>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</si>
  <si>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</si>
  <si>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</si>
  <si>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</si>
  <si>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</si>
  <si>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</si>
  <si>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</si>
  <si>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</si>
  <si>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</si>
  <si>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</si>
  <si>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</si>
  <si>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</si>
  <si>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</si>
  <si>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</si>
  <si>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</si>
  <si>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</si>
  <si>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</si>
  <si>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</si>
  <si>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</si>
  <si>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</si>
  <si>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</si>
  <si>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</si>
  <si>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</si>
  <si>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</si>
  <si>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</si>
  <si>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</si>
  <si>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</si>
  <si>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</si>
  <si>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</si>
  <si>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</si>
  <si>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</si>
  <si>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</si>
  <si>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</si>
  <si>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</si>
  <si>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</si>
  <si>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</si>
  <si>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</si>
  <si>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</si>
  <si>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</si>
  <si>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</si>
  <si>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</si>
  <si>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</si>
  <si>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</si>
  <si>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</si>
  <si>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</si>
  <si>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</si>
  <si>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</si>
  <si>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</si>
  <si>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</si>
  <si>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</si>
  <si>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</si>
  <si>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</si>
  <si>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</si>
  <si>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</si>
  <si>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</si>
  <si>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</si>
  <si>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</si>
  <si>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</si>
  <si>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</si>
  <si>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</si>
  <si>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</si>
  <si>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</si>
  <si>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</si>
  <si>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</si>
  <si>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</si>
  <si>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</si>
  <si>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</si>
  <si>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</si>
  <si>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</si>
  <si>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</si>
  <si>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</si>
  <si>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</si>
  <si>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</si>
  <si>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</si>
  <si>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</si>
  <si>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</si>
  <si>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</si>
  <si>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</si>
  <si>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</si>
  <si>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</si>
  <si>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</si>
  <si>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</si>
  <si>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</si>
  <si>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</si>
  <si>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</si>
  <si>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</si>
  <si>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</si>
  <si>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</si>
  <si>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</si>
  <si>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</si>
  <si>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</si>
  <si>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</si>
  <si>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</si>
  <si>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</si>
  <si>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</si>
  <si>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</si>
  <si>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</si>
  <si>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</si>
  <si>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</si>
  <si>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</si>
  <si>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</si>
  <si>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</si>
  <si>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</si>
  <si>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</si>
  <si>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</si>
  <si>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</si>
  <si>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</si>
  <si>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</si>
  <si>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</si>
  <si>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</si>
  <si>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</si>
  <si>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</si>
  <si>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</si>
  <si>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</si>
  <si>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</si>
  <si>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</si>
  <si>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</si>
  <si>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</si>
  <si>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</si>
  <si>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</si>
  <si>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</si>
  <si>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</si>
  <si>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</si>
  <si>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</si>
  <si>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</si>
  <si>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</si>
  <si>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</si>
  <si>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</si>
  <si>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</si>
  <si>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</si>
  <si>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</si>
  <si>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</si>
  <si>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</si>
  <si>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</si>
  <si>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</si>
  <si>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</si>
  <si>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</si>
  <si>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</si>
  <si>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</si>
  <si>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</si>
  <si>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</si>
  <si>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</si>
  <si>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</si>
  <si>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</si>
  <si>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</si>
  <si>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</si>
  <si>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</si>
  <si>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</si>
  <si>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</si>
  <si>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</si>
  <si>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</si>
  <si>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</si>
  <si>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</si>
  <si>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</si>
  <si>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</si>
  <si>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</si>
  <si>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</si>
  <si>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</si>
  <si>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</si>
  <si>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</si>
  <si>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</si>
  <si>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</si>
  <si>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</si>
  <si>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</si>
  <si>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</si>
  <si>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</si>
  <si>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</si>
  <si>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</si>
  <si>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</si>
  <si>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</si>
  <si>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</si>
  <si>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</si>
  <si>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</si>
  <si>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</si>
  <si>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</si>
  <si>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</si>
  <si>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</si>
  <si>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</si>
  <si>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</si>
  <si>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</si>
  <si>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</si>
  <si>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</si>
  <si>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</si>
  <si>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</si>
  <si>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</si>
  <si>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</si>
  <si>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</si>
  <si>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</si>
  <si>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</si>
  <si>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</si>
  <si>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</si>
  <si>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</si>
  <si>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</si>
  <si>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</si>
  <si>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</si>
  <si>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</si>
  <si>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</si>
  <si>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</si>
  <si>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</si>
  <si>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</si>
  <si>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</si>
  <si>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</si>
  <si>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</si>
  <si>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</si>
  <si>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</si>
  <si>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</si>
  <si>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</si>
  <si>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</si>
  <si>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</si>
  <si>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</si>
  <si>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</si>
  <si>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</si>
  <si>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</si>
  <si>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</si>
  <si>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</si>
  <si>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</si>
  <si>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</si>
  <si>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</si>
  <si>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</si>
  <si>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</si>
  <si>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</si>
  <si>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</si>
  <si>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</si>
  <si>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</si>
  <si>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</si>
  <si>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</si>
  <si>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</si>
  <si>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</si>
  <si>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</si>
  <si>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</si>
  <si>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</si>
  <si>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</si>
  <si>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</si>
  <si>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</si>
  <si>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</si>
  <si>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</si>
  <si>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</si>
  <si>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</si>
  <si>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</si>
  <si>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</si>
  <si>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</si>
  <si>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</si>
  <si>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</si>
  <si>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</si>
  <si>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</si>
  <si>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</si>
  <si>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</si>
  <si>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</si>
  <si>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</si>
  <si>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</si>
  <si>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</si>
  <si>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</si>
  <si>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</si>
  <si>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</si>
  <si>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</si>
  <si>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</si>
  <si>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</si>
  <si>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</si>
  <si>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</si>
  <si>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</si>
  <si>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</si>
  <si>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</si>
  <si>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</si>
  <si>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</si>
  <si>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</si>
  <si>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</si>
  <si>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</si>
  <si>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</si>
  <si>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</si>
  <si>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</si>
  <si>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</si>
  <si>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</si>
  <si>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</si>
  <si>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</si>
  <si>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</si>
  <si>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</si>
  <si>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</si>
  <si>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</si>
  <si>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</si>
  <si>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</si>
  <si>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</si>
  <si>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</si>
  <si>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</si>
  <si>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</si>
  <si>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</si>
  <si>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</si>
  <si>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</si>
  <si>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</si>
  <si>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</si>
  <si>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</si>
  <si>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</si>
  <si>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</si>
  <si>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</si>
  <si>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</si>
  <si>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</si>
  <si>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</si>
  <si>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</si>
  <si>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</si>
  <si>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</si>
  <si>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</si>
  <si>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</si>
  <si>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</si>
  <si>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</si>
  <si>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</si>
  <si>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</si>
  <si>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</si>
  <si>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</si>
  <si>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</si>
  <si>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</si>
  <si>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</si>
  <si>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</si>
  <si>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</si>
  <si>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</si>
  <si>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</si>
  <si>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</si>
  <si>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</si>
  <si>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</si>
  <si>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</si>
  <si>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</si>
  <si>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</si>
  <si>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</si>
  <si>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</si>
  <si>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</si>
  <si>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</si>
  <si>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</si>
  <si>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</si>
  <si>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</si>
  <si>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</si>
  <si>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</si>
  <si>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</si>
  <si>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</si>
  <si>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</si>
  <si>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</si>
  <si>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</si>
  <si>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</si>
  <si>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</si>
  <si>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</si>
  <si>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</si>
  <si>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</si>
  <si>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</si>
  <si>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</si>
  <si>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</si>
  <si>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</si>
  <si>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</si>
  <si>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</si>
  <si>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</si>
  <si>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</si>
  <si>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</si>
  <si>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</si>
  <si>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</si>
  <si>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</si>
  <si>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</si>
  <si>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</si>
  <si>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</si>
  <si>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</si>
  <si>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</si>
  <si>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</si>
  <si>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</si>
  <si>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</si>
  <si>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</si>
  <si>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</si>
  <si>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</si>
  <si>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</si>
  <si>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</si>
  <si>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</si>
  <si>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</si>
  <si>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</si>
  <si>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</si>
  <si>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</si>
  <si>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</si>
  <si>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</si>
  <si>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</si>
  <si>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</si>
  <si>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</si>
  <si>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</si>
  <si>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</si>
  <si>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</si>
  <si>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</si>
  <si>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</si>
  <si>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</si>
  <si>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</si>
  <si>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</si>
  <si>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</si>
  <si>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</si>
  <si>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</si>
  <si>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</si>
  <si>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</si>
  <si>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</si>
  <si>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</si>
  <si>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</si>
  <si>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</si>
  <si>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</si>
  <si>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</si>
  <si>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</si>
  <si>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</si>
  <si>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</si>
  <si>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</si>
  <si>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</si>
  <si>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</si>
  <si>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</si>
  <si>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</si>
  <si>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</si>
  <si>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</si>
  <si>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</si>
  <si>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</si>
  <si>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</si>
  <si>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</si>
  <si>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</si>
  <si>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</si>
  <si>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</si>
  <si>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</si>
  <si>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</si>
  <si>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</si>
  <si>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</si>
  <si>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</si>
  <si>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</si>
  <si>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</si>
  <si>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</si>
  <si>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</si>
  <si>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</si>
  <si>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</si>
  <si>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</si>
  <si>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</si>
  <si>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</si>
  <si>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</si>
  <si>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</si>
  <si>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</si>
  <si>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</si>
  <si>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</si>
  <si>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</si>
  <si>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</si>
  <si>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</si>
  <si>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</si>
  <si>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</si>
  <si>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</si>
  <si>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</si>
  <si>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</si>
  <si>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</si>
  <si>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</si>
  <si>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</si>
  <si>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</si>
  <si>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</si>
  <si>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</si>
  <si>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</si>
  <si>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</si>
  <si>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</si>
  <si>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</si>
  <si>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</si>
  <si>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</si>
  <si>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</si>
  <si>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</si>
  <si>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</si>
  <si>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</si>
  <si>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</si>
  <si>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</si>
  <si>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</si>
  <si>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</si>
  <si>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</si>
  <si>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</si>
  <si>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</si>
  <si>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</si>
  <si>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</si>
  <si>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</si>
  <si>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</si>
  <si>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</si>
  <si>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</si>
  <si>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</si>
  <si>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</si>
  <si>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</si>
  <si>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</si>
  <si>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</si>
  <si>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</si>
  <si>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</si>
  <si>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</si>
  <si>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</si>
  <si>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</si>
  <si>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</si>
  <si>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</si>
  <si>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</si>
  <si>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</si>
  <si>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</si>
  <si>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</si>
  <si>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</si>
  <si>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</si>
  <si>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</si>
  <si>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</si>
  <si>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</si>
  <si>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</si>
  <si>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</si>
  <si>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</si>
  <si>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</si>
  <si>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</si>
  <si>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</si>
  <si>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</si>
  <si>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</si>
  <si>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</si>
  <si>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</si>
  <si>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</si>
  <si>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</si>
  <si>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</si>
  <si>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</si>
  <si>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</si>
  <si>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</si>
  <si>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</si>
  <si>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</si>
  <si>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</si>
  <si>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</si>
  <si>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</si>
  <si>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</si>
  <si>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</si>
  <si>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</si>
  <si>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</si>
  <si>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</si>
  <si>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</si>
  <si>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</si>
  <si>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</si>
  <si>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</si>
  <si>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</si>
  <si>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</si>
  <si>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</si>
  <si>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</si>
  <si>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</si>
  <si>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</si>
  <si>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</si>
  <si>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</si>
  <si>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</si>
  <si>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</si>
  <si>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</si>
  <si>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</si>
  <si>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</si>
  <si>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</si>
  <si>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</si>
  <si>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</si>
  <si>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</si>
  <si>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</si>
  <si>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</si>
  <si>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</si>
  <si>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</si>
  <si>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</si>
  <si>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</si>
  <si>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</si>
  <si>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</si>
  <si>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</si>
  <si>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</si>
  <si>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</si>
  <si>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</si>
  <si>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</si>
  <si>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</si>
  <si>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</si>
  <si>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</si>
  <si>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</si>
  <si>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</si>
  <si>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</si>
  <si>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</si>
  <si>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</si>
  <si>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</si>
  <si>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</si>
  <si>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</si>
  <si>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</si>
  <si>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</si>
  <si>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</si>
  <si>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</si>
  <si>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</si>
  <si>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</si>
  <si>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</si>
  <si>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</si>
  <si>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</si>
  <si>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</si>
  <si>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</si>
  <si>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</si>
  <si>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</si>
  <si>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</si>
  <si>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</si>
  <si>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</si>
  <si>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</si>
  <si>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</si>
  <si>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</si>
  <si>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</si>
  <si>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</si>
  <si>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</si>
  <si>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</si>
  <si>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</si>
  <si>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</si>
  <si>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</si>
  <si>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</si>
  <si>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</si>
  <si>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</si>
  <si>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</si>
  <si>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</si>
  <si>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</si>
  <si>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</si>
  <si>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</si>
  <si>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</si>
  <si>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</si>
  <si>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</si>
  <si>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</si>
  <si>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</si>
  <si>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</si>
  <si>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</si>
  <si>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</si>
  <si>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</si>
  <si>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</si>
  <si>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</si>
  <si>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</si>
  <si>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</si>
  <si>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</si>
  <si>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</si>
  <si>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</si>
  <si>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</si>
  <si>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</si>
  <si>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</si>
  <si>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</si>
  <si>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</si>
  <si>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</si>
  <si>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</si>
  <si>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</si>
  <si>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</si>
  <si>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</si>
  <si>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</si>
  <si>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</si>
  <si>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</si>
  <si>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</si>
  <si>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</si>
  <si>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</si>
  <si>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</si>
  <si>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</si>
  <si>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</si>
  <si>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</si>
  <si>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</si>
  <si>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</si>
  <si>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</si>
  <si>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</si>
  <si>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</si>
  <si>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</si>
  <si>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</si>
  <si>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</si>
  <si>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</si>
  <si>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</si>
  <si>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</si>
  <si>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</si>
  <si>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</si>
  <si>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</si>
  <si>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</si>
  <si>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</si>
  <si>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</si>
  <si>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</si>
  <si>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</si>
  <si>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</si>
  <si>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</si>
  <si>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</si>
  <si>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</si>
  <si>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</si>
  <si>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</si>
  <si>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</si>
  <si>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</si>
  <si>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</si>
  <si>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</si>
  <si>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</si>
  <si>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</si>
  <si>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</si>
  <si>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</si>
  <si>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</si>
  <si>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</si>
  <si>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</si>
  <si>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</si>
  <si>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</si>
  <si>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</si>
  <si>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</si>
  <si>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</si>
  <si>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</si>
  <si>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</si>
  <si>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</si>
  <si>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</si>
  <si>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</si>
  <si>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</si>
  <si>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</si>
  <si>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</si>
  <si>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</si>
  <si>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</si>
  <si>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</si>
  <si>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</si>
  <si>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</si>
  <si>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</si>
  <si>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</si>
  <si>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</si>
  <si>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</si>
  <si>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</si>
  <si>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</si>
  <si>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</si>
  <si>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</si>
  <si>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</si>
  <si>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</si>
  <si>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</si>
  <si>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</si>
  <si>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</si>
  <si>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</si>
  <si>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</si>
  <si>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</si>
  <si>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</si>
  <si>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</si>
  <si>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</si>
  <si>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</si>
  <si>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</si>
  <si>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</si>
  <si>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</si>
  <si>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</si>
  <si>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</si>
  <si>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</si>
  <si>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</si>
  <si>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</si>
  <si>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</si>
  <si>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</si>
  <si>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</si>
  <si>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</si>
  <si>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</si>
  <si>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</si>
  <si>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</si>
  <si>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</si>
  <si>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</si>
  <si>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</si>
  <si>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</si>
  <si>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</si>
  <si>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</si>
  <si>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</si>
  <si>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</si>
  <si>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</si>
  <si>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</si>
  <si>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</si>
  <si>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</si>
  <si>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</si>
  <si>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</si>
  <si>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</si>
  <si>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</si>
  <si>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</si>
  <si>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</si>
  <si>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</si>
  <si>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</si>
  <si>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</si>
  <si>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</si>
  <si>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</si>
  <si>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</si>
  <si>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</si>
  <si>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</si>
  <si>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</si>
  <si>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</si>
  <si>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</si>
  <si>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</si>
  <si>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</si>
  <si>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</si>
  <si>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</si>
  <si>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</si>
  <si>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</si>
  <si>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</si>
  <si>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</si>
  <si>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</si>
  <si>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</si>
  <si>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</si>
  <si>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</si>
  <si>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</si>
  <si>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</si>
  <si>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</si>
  <si>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</si>
  <si>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</si>
  <si>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</si>
  <si>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</si>
  <si>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</si>
  <si>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</si>
  <si>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</si>
  <si>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</si>
  <si>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</si>
  <si>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</si>
  <si>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</si>
  <si>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</si>
  <si>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</si>
  <si>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</si>
  <si>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</si>
  <si>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</si>
  <si>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</si>
  <si>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</si>
  <si>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</si>
  <si>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</si>
  <si>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</si>
  <si>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</si>
  <si>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</si>
  <si>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</si>
  <si>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</si>
  <si>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</si>
  <si>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</si>
  <si>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</si>
  <si>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</si>
  <si>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</si>
  <si>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</si>
  <si>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</si>
  <si>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</si>
  <si>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</si>
  <si>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</si>
  <si>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</si>
  <si>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</si>
  <si>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</si>
  <si>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</si>
  <si>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</si>
  <si>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</si>
  <si>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</si>
  <si>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</si>
  <si>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</si>
  <si>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</si>
  <si>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</si>
  <si>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</si>
  <si>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</si>
  <si>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</si>
  <si>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</si>
  <si>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</si>
  <si>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</si>
  <si>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</si>
  <si>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</si>
  <si>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</si>
  <si>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</si>
  <si>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</si>
  <si>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</si>
  <si>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</si>
  <si>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</si>
  <si>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</si>
  <si>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</si>
  <si>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</si>
  <si>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</si>
  <si>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</si>
  <si>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</si>
  <si>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</si>
  <si>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</si>
  <si>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</si>
  <si>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</si>
  <si>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</si>
  <si>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</si>
  <si>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</si>
  <si>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</si>
  <si>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</si>
  <si>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</si>
  <si>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</si>
  <si>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</si>
  <si>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</si>
  <si>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</si>
  <si>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</si>
  <si>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</si>
  <si>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</si>
  <si>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</si>
  <si>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</si>
  <si>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</si>
  <si>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</si>
  <si>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</si>
  <si>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</si>
  <si>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</si>
  <si>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</si>
  <si>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</si>
  <si>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</si>
  <si>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</si>
  <si>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</si>
  <si>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</si>
  <si>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</si>
  <si>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</si>
  <si>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</si>
  <si>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</si>
  <si>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</si>
  <si>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</si>
  <si>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</si>
  <si>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</si>
  <si>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</si>
  <si>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</si>
  <si>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</si>
  <si>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</si>
  <si>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</si>
  <si>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</si>
  <si>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</si>
  <si>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</si>
  <si>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</si>
  <si>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</si>
  <si>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</si>
  <si>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</si>
  <si>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</si>
  <si>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</si>
  <si>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</si>
  <si>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</si>
  <si>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</si>
  <si>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</si>
  <si>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</si>
  <si>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</si>
  <si>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</si>
  <si>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</si>
  <si>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</si>
  <si>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</si>
  <si>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</si>
  <si>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</si>
  <si>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</si>
  <si>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</si>
  <si>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</si>
  <si>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</si>
  <si>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</si>
  <si>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</si>
  <si>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</si>
  <si>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</si>
  <si>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</si>
  <si>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</si>
  <si>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</si>
  <si>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</si>
  <si>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</si>
  <si>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</si>
  <si>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</si>
  <si>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</si>
  <si>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</si>
  <si>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</si>
  <si>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</si>
  <si>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</si>
  <si>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</si>
  <si>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</si>
  <si>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</si>
  <si>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</si>
  <si>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</si>
  <si>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</si>
  <si>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</si>
  <si>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</si>
  <si>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</si>
  <si>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</si>
  <si>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</si>
  <si>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</si>
  <si>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</si>
  <si>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</si>
  <si>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</si>
  <si>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</si>
  <si>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</si>
  <si>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</si>
  <si>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</si>
  <si>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</si>
  <si>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</si>
  <si>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</si>
  <si>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</si>
  <si>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</si>
  <si>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</si>
  <si>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</si>
  <si>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</si>
  <si>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</si>
  <si>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</si>
  <si>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</si>
  <si>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</si>
  <si>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</si>
  <si>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</si>
  <si>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</si>
  <si>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</si>
  <si>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</si>
  <si>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</si>
  <si>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</si>
  <si>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</si>
  <si>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</si>
  <si>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</si>
  <si>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</si>
  <si>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</si>
  <si>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</si>
  <si>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</si>
  <si>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</si>
  <si>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</si>
  <si>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</si>
  <si>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</si>
  <si>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</si>
  <si>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</si>
  <si>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</si>
  <si>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</si>
  <si>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</si>
  <si>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</si>
  <si>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</si>
  <si>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</si>
  <si>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</si>
  <si>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</si>
  <si>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</si>
  <si>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</si>
  <si>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</si>
  <si>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</si>
  <si>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</si>
  <si>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</si>
  <si>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</si>
  <si>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</si>
  <si>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</si>
  <si>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</si>
  <si>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</si>
  <si>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</si>
  <si>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</si>
  <si>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</si>
  <si>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</si>
  <si>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</si>
  <si>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</si>
  <si>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</si>
  <si>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</si>
  <si>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</si>
  <si>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</si>
  <si>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</si>
  <si>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</si>
  <si>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</si>
  <si>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</si>
  <si>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</si>
  <si>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</si>
  <si>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</si>
  <si>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</si>
  <si>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</si>
  <si>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</si>
  <si>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</si>
  <si>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</si>
  <si>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</si>
  <si>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</si>
  <si>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</si>
  <si>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</si>
  <si>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</si>
  <si>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</si>
  <si>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</si>
  <si>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</si>
  <si>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</si>
  <si>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</si>
  <si>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</si>
  <si>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</si>
  <si>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</si>
  <si>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</si>
  <si>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</si>
  <si>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</si>
  <si>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</si>
  <si>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</si>
  <si>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</si>
  <si>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</si>
  <si>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</si>
  <si>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</si>
  <si>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</si>
  <si>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</si>
  <si>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</si>
  <si>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</si>
  <si>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</si>
  <si>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</si>
  <si>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</si>
  <si>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</si>
  <si>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</si>
  <si>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</si>
  <si>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</si>
  <si>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</si>
  <si>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</si>
  <si>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</si>
  <si>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</si>
  <si>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</si>
  <si>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</si>
  <si>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</si>
  <si>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</si>
  <si>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</si>
  <si>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</si>
  <si>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</si>
  <si>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</si>
  <si>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</si>
  <si>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</si>
  <si>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</si>
  <si>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</si>
  <si>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</si>
  <si>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</si>
  <si>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</si>
  <si>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</si>
  <si>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</si>
  <si>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</si>
  <si>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</si>
  <si>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</si>
  <si>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</si>
  <si>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</si>
  <si>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</si>
  <si>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</si>
  <si>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</si>
  <si>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</si>
  <si>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</si>
  <si>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</si>
  <si>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</si>
  <si>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</si>
  <si>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</si>
  <si>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</si>
  <si>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</si>
  <si>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</si>
  <si>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</si>
  <si>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</si>
  <si>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</si>
  <si>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</si>
  <si>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</si>
  <si>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</si>
  <si>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</si>
  <si>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</si>
  <si>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</si>
  <si>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</si>
  <si>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</si>
  <si>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</si>
  <si>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</si>
  <si>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</si>
  <si>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</si>
  <si>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</si>
  <si>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</si>
  <si>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</si>
  <si>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</si>
  <si>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</si>
  <si>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</si>
  <si>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</si>
  <si>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</si>
  <si>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</si>
  <si>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</si>
  <si>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</si>
  <si>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</si>
  <si>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</si>
  <si>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</si>
  <si>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</si>
  <si>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</si>
  <si>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</si>
  <si>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</si>
  <si>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</si>
  <si>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</si>
  <si>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</si>
  <si>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</si>
  <si>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</si>
  <si>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</si>
  <si>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</si>
  <si>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</si>
  <si>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</si>
  <si>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</si>
  <si>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</si>
  <si>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</si>
  <si>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</si>
  <si>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</si>
  <si>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</si>
  <si>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</si>
  <si>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</si>
  <si>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</si>
  <si>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</si>
  <si>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</si>
  <si>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</si>
  <si>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</si>
  <si>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</si>
  <si>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</si>
  <si>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</si>
  <si>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</si>
  <si>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</si>
  <si>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</si>
  <si>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</si>
  <si>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</si>
  <si>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</si>
  <si>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</si>
  <si>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</si>
  <si>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</si>
  <si>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</si>
  <si>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</si>
  <si>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</si>
  <si>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</si>
  <si>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</si>
  <si>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</si>
  <si>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</si>
  <si>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</si>
  <si>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</si>
  <si>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</si>
  <si>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</si>
  <si>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</si>
  <si>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</si>
  <si>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</si>
  <si>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</si>
  <si>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</si>
  <si>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</si>
  <si>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</si>
  <si>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</si>
  <si>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</si>
  <si>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</si>
  <si>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</si>
  <si>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</si>
  <si>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</si>
  <si>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</si>
  <si>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</si>
  <si>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</si>
  <si>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</si>
  <si>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</si>
  <si>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</si>
  <si>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</si>
  <si>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</si>
  <si>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</si>
  <si>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</si>
  <si>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</si>
  <si>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</si>
  <si>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</si>
  <si>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</si>
  <si>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</si>
  <si>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</si>
  <si>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</si>
  <si>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</si>
  <si>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</si>
  <si>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</si>
  <si>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</si>
  <si>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</si>
  <si>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</si>
  <si>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</si>
  <si>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</si>
  <si>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</si>
  <si>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</si>
  <si>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</si>
  <si>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</si>
  <si>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</si>
  <si>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</si>
  <si>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</si>
  <si>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</si>
  <si>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</si>
  <si>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</si>
  <si>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</si>
  <si>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</si>
  <si>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</si>
  <si>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</si>
  <si>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</si>
  <si>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</si>
  <si>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</si>
  <si>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</si>
  <si>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</si>
  <si>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</si>
  <si>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</si>
  <si>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</si>
  <si>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</si>
  <si>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</si>
  <si>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</si>
  <si>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</si>
  <si>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</si>
  <si>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</si>
  <si>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</si>
  <si>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</si>
  <si>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</si>
  <si>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</si>
  <si>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</si>
  <si>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</si>
  <si>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</si>
  <si>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</si>
  <si>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</si>
  <si>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</si>
  <si>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</si>
  <si>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</si>
  <si>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</si>
  <si>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</si>
  <si>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</si>
  <si>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</si>
  <si>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</si>
  <si>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</si>
  <si>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</si>
  <si>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</si>
  <si>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</si>
  <si>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</si>
  <si>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</si>
  <si>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</si>
  <si>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</si>
  <si>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</si>
  <si>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</si>
  <si>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</si>
  <si>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</si>
  <si>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</si>
  <si>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</si>
  <si>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</si>
  <si>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</si>
  <si>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</si>
  <si>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</si>
  <si>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</si>
  <si>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</si>
  <si>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</si>
  <si>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</si>
  <si>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</si>
  <si>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</si>
  <si>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</si>
  <si>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</si>
  <si>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</si>
  <si>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</si>
  <si>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</si>
  <si>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</si>
  <si>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</si>
  <si>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</si>
  <si>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</si>
  <si>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</si>
  <si>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</si>
  <si>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</si>
  <si>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</si>
  <si>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</si>
  <si>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</si>
  <si>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</si>
  <si>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</si>
  <si>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</si>
  <si>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</si>
  <si>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</si>
  <si>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</si>
  <si>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</si>
  <si>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</si>
  <si>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</si>
  <si>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</si>
  <si>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</si>
  <si>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</si>
  <si>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</si>
  <si>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</si>
  <si>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</si>
  <si>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</si>
  <si>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</si>
  <si>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</si>
  <si>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</si>
  <si>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</si>
  <si>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</si>
  <si>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</si>
  <si>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</si>
  <si>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</si>
  <si>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</si>
  <si>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</si>
  <si>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</si>
  <si>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</si>
  <si>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</si>
  <si>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</si>
  <si>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</si>
  <si>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</si>
  <si>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</si>
  <si>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</si>
  <si>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</si>
  <si>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</si>
  <si>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</si>
  <si>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</si>
  <si>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</si>
  <si>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</si>
  <si>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</si>
  <si>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</si>
  <si>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</si>
  <si>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</si>
  <si>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</si>
  <si>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</si>
  <si>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</si>
  <si>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</si>
  <si>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</si>
  <si>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</si>
  <si>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</si>
  <si>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</si>
  <si>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</si>
  <si>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</si>
  <si>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</si>
  <si>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</si>
  <si>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</si>
  <si>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</si>
  <si>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</si>
  <si>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</si>
  <si>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</si>
  <si>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</si>
  <si>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</si>
  <si>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</si>
  <si>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</si>
  <si>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</si>
  <si>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</si>
  <si>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</si>
  <si>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</si>
  <si>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</si>
  <si>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</si>
  <si>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</si>
  <si>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</si>
  <si>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</si>
  <si>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</si>
  <si>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</si>
  <si>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</si>
  <si>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</si>
  <si>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</si>
  <si>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</si>
  <si>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</si>
  <si>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</si>
  <si>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</si>
  <si>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</si>
  <si>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</si>
  <si>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</si>
  <si>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</si>
  <si>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</si>
  <si>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</si>
  <si>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</si>
  <si>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</si>
  <si>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</si>
  <si>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</si>
  <si>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</si>
  <si>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</si>
  <si>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</si>
  <si>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</si>
  <si>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</si>
  <si>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</si>
  <si>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</si>
  <si>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</si>
  <si>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</si>
  <si>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</si>
  <si>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</si>
  <si>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</si>
  <si>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</si>
  <si>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</si>
  <si>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</si>
  <si>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</si>
  <si>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</si>
  <si>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</si>
  <si>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</si>
  <si>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</si>
  <si>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</si>
  <si>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</si>
  <si>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</si>
  <si>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</si>
  <si>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</si>
  <si>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</si>
  <si>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</si>
  <si>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</si>
  <si>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</si>
  <si>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</si>
  <si>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</si>
  <si>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</si>
  <si>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</si>
  <si>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</si>
  <si>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</si>
  <si>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</si>
  <si>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</si>
  <si>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</si>
  <si>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</si>
  <si>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</si>
  <si>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</si>
  <si>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</si>
  <si>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</si>
  <si>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</si>
  <si>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</si>
  <si>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</si>
  <si>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</si>
  <si>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</si>
  <si>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</si>
  <si>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</si>
  <si>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</si>
  <si>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</si>
  <si>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</si>
  <si>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</si>
  <si>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</si>
  <si>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</si>
  <si>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</si>
  <si>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</si>
  <si>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</si>
  <si>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</si>
  <si>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</si>
  <si>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</si>
  <si>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</si>
  <si>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</si>
  <si>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</si>
  <si>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</si>
  <si>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</si>
  <si>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</si>
  <si>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</si>
  <si>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</si>
  <si>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</si>
  <si>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</si>
  <si>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</si>
  <si>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</si>
  <si>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</si>
  <si>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</si>
  <si>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</si>
  <si>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</si>
  <si>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</si>
  <si>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</si>
  <si>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</si>
  <si>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</si>
  <si>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</si>
  <si>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</si>
  <si>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</si>
  <si>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</si>
  <si>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</si>
  <si>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</si>
  <si>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</si>
  <si>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</si>
  <si>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</si>
  <si>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</si>
  <si>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</si>
  <si>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</si>
  <si>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</si>
  <si>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</si>
  <si>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</si>
  <si>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</si>
  <si>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</si>
  <si>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</si>
  <si>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</si>
  <si>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</si>
  <si>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</si>
  <si>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</si>
  <si>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</si>
  <si>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</si>
  <si>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</si>
  <si>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</si>
  <si>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</si>
  <si>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</si>
  <si>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</si>
  <si>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</si>
  <si>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</si>
  <si>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</si>
  <si>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</si>
  <si>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</si>
  <si>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</si>
  <si>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</si>
  <si>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</si>
  <si>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</si>
  <si>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</si>
  <si>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</si>
  <si>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</si>
  <si>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</si>
  <si>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</si>
  <si>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</si>
  <si>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</si>
  <si>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</si>
  <si>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</si>
  <si>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</si>
  <si>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</si>
  <si>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</si>
  <si>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</si>
  <si>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</si>
  <si>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</si>
  <si>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</si>
  <si>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</si>
  <si>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</si>
  <si>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</si>
  <si>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</si>
  <si>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</si>
  <si>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</si>
  <si>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</si>
  <si>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</si>
  <si>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</si>
  <si>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</si>
  <si>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</si>
  <si>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</si>
  <si>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</si>
  <si>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</si>
  <si>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</si>
  <si>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</si>
  <si>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</si>
  <si>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</si>
  <si>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</si>
  <si>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</si>
  <si>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</si>
  <si>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</si>
  <si>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</si>
  <si>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</si>
  <si>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</si>
  <si>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</si>
  <si>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</si>
  <si>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</si>
  <si>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</si>
  <si>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</si>
  <si>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</si>
  <si>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</si>
  <si>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</si>
  <si>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</si>
  <si>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</si>
  <si>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</si>
  <si>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</si>
  <si>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</si>
  <si>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</si>
  <si>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</si>
  <si>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</si>
  <si>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</si>
  <si>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</si>
  <si>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</si>
  <si>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</si>
  <si>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</si>
  <si>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</si>
  <si>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</si>
  <si>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</si>
  <si>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</si>
  <si>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</si>
  <si>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</si>
  <si>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</si>
  <si>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</si>
  <si>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</si>
  <si>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</si>
  <si>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</si>
  <si>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</si>
  <si>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</si>
  <si>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</si>
  <si>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</si>
  <si>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</si>
  <si>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</si>
  <si>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</si>
  <si>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</si>
  <si>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</si>
  <si>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</si>
  <si>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</si>
  <si>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</si>
  <si>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</si>
  <si>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</si>
  <si>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</si>
  <si>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</si>
  <si>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</si>
  <si>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</si>
  <si>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</si>
  <si>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</si>
  <si>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</si>
  <si>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</si>
  <si>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</si>
  <si>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</si>
  <si>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</si>
  <si>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</si>
  <si>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</si>
  <si>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</si>
  <si>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</si>
  <si>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</si>
  <si>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</si>
  <si>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</si>
  <si>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</si>
  <si>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</si>
  <si>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</si>
  <si>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</si>
  <si>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</si>
  <si>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</si>
  <si>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</si>
  <si>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</si>
  <si>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</si>
  <si>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</si>
  <si>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</si>
  <si>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</si>
  <si>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</si>
  <si>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</si>
  <si>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</si>
  <si>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</si>
  <si>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</si>
  <si>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</si>
  <si>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</si>
  <si>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</si>
  <si>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</si>
  <si>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</si>
  <si>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</si>
  <si>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</si>
  <si>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</si>
  <si>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</si>
  <si>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</si>
  <si>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</si>
  <si>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</si>
  <si>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</si>
  <si>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</si>
  <si>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</si>
  <si>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</si>
  <si>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</si>
  <si>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</si>
  <si>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</si>
  <si>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</si>
  <si>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</si>
  <si>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</si>
  <si>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</si>
  <si>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</si>
  <si>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</si>
  <si>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</si>
  <si>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</si>
  <si>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</si>
  <si>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</si>
  <si>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</si>
  <si>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</si>
  <si>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</si>
  <si>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</si>
  <si>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</si>
  <si>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</si>
  <si>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</si>
  <si>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</si>
  <si>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</si>
  <si>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</si>
  <si>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</si>
  <si>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</si>
  <si>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</si>
  <si>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</si>
  <si>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</si>
  <si>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</si>
  <si>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</si>
  <si>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</si>
  <si>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</si>
  <si>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</si>
  <si>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</si>
  <si>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</si>
  <si>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</si>
  <si>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</si>
  <si>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</si>
  <si>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</si>
  <si>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</si>
  <si>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</si>
  <si>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</si>
  <si>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</si>
  <si>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</si>
  <si>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</si>
  <si>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</si>
  <si>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</si>
  <si>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</si>
  <si>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</si>
  <si>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</si>
  <si>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</si>
  <si>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</si>
  <si>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</si>
  <si>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</si>
  <si>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</si>
  <si>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</si>
  <si>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</si>
  <si>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</si>
  <si>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</si>
  <si>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</si>
  <si>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</si>
  <si>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</si>
  <si>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</si>
  <si>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</si>
  <si>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</si>
  <si>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</si>
  <si>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</si>
  <si>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</si>
  <si>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</si>
  <si>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</si>
  <si>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</si>
  <si>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</si>
  <si>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</si>
  <si>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</si>
  <si>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</si>
  <si>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</si>
  <si>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</si>
  <si>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</si>
  <si>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</si>
  <si>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</si>
  <si>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</si>
  <si>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</si>
  <si>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</si>
  <si>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</si>
  <si>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</si>
  <si>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</si>
  <si>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</si>
  <si>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</si>
  <si>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</si>
  <si>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</si>
  <si>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</si>
  <si>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</si>
  <si>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</si>
  <si>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</si>
  <si>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</si>
  <si>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</si>
  <si>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</si>
  <si>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</si>
  <si>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</si>
  <si>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</si>
  <si>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</si>
  <si>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</si>
  <si>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</si>
  <si>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</si>
  <si>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</si>
  <si>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</si>
  <si>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</si>
  <si>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</si>
  <si>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</si>
  <si>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</si>
  <si>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</si>
  <si>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</si>
  <si>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</si>
  <si>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</si>
  <si>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</si>
  <si>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</si>
  <si>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</si>
  <si>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</si>
  <si>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</si>
  <si>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</si>
  <si>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</si>
  <si>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</si>
  <si>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</si>
  <si>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</si>
  <si>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</si>
  <si>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</si>
  <si>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</si>
  <si>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</si>
  <si>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</si>
  <si>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</si>
  <si>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</si>
  <si>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</si>
  <si>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</si>
  <si>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</si>
  <si>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</si>
  <si>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</si>
  <si>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</si>
  <si>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</si>
  <si>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</si>
  <si>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</si>
  <si>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</si>
  <si>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</si>
  <si>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</si>
  <si>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</si>
  <si>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</si>
  <si>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</si>
  <si>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</si>
  <si>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</si>
  <si>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</si>
  <si>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</si>
  <si>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</si>
  <si>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</si>
  <si>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</si>
  <si>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</si>
  <si>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</si>
  <si>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</si>
  <si>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</si>
  <si>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</si>
  <si>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</si>
  <si>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</si>
  <si>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</si>
  <si>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</si>
  <si>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</si>
  <si>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</si>
  <si>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</si>
  <si>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</si>
  <si>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</si>
  <si>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</si>
  <si>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</si>
  <si>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</si>
  <si>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</si>
  <si>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</si>
  <si>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</si>
  <si>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</si>
  <si>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</si>
  <si>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</si>
  <si>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</si>
  <si>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</si>
  <si>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</si>
  <si>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</si>
  <si>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</si>
  <si>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</si>
  <si>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</si>
  <si>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</si>
  <si>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</si>
  <si>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</si>
  <si>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</si>
  <si>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</si>
  <si>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</si>
  <si>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</si>
  <si>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</si>
  <si>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</si>
  <si>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</si>
  <si>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</si>
  <si>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</si>
  <si>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</si>
  <si>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</si>
  <si>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</si>
  <si>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</si>
  <si>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</si>
  <si>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</si>
  <si>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</si>
  <si>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</si>
  <si>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</si>
  <si>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</si>
  <si>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</si>
  <si>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</si>
  <si>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</si>
  <si>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</si>
  <si>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</si>
  <si>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</si>
  <si>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</si>
  <si>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</si>
  <si>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</si>
  <si>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</si>
  <si>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</si>
  <si>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</si>
  <si>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</si>
  <si>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</si>
  <si>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</si>
  <si>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</si>
  <si>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</si>
  <si>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</si>
  <si>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</si>
  <si>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</si>
  <si>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</si>
  <si>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</si>
  <si>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</si>
  <si>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</si>
  <si>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</si>
  <si>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</si>
  <si>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</si>
  <si>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</si>
  <si>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</si>
  <si>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</si>
  <si>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</si>
  <si>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</si>
  <si>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</si>
  <si>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</si>
  <si>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</si>
  <si>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</si>
  <si>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</si>
  <si>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</si>
  <si>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</si>
  <si>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</si>
  <si>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</si>
  <si>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</si>
  <si>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</si>
  <si>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</si>
  <si>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</si>
  <si>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</si>
  <si>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</si>
  <si>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</si>
  <si>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</si>
  <si>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</si>
  <si>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</si>
  <si>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</si>
  <si>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</si>
  <si>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</si>
  <si>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</si>
  <si>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</si>
  <si>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</si>
  <si>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</si>
  <si>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</si>
  <si>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</si>
  <si>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</si>
  <si>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</si>
  <si>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</si>
  <si>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</si>
  <si>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</si>
  <si>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</si>
  <si>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</si>
  <si>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</si>
  <si>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</si>
  <si>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</si>
  <si>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</si>
  <si>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</si>
  <si>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</si>
  <si>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</si>
  <si>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</si>
  <si>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</si>
  <si>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</si>
  <si>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</si>
  <si>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</si>
  <si>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</si>
  <si>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</si>
  <si>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</si>
  <si>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</si>
  <si>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</si>
  <si>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</si>
  <si>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</si>
  <si>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</si>
  <si>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</si>
  <si>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</si>
  <si>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</si>
  <si>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</si>
  <si>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</si>
  <si>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</si>
  <si>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</si>
  <si>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</si>
  <si>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</si>
  <si>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</si>
  <si>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</si>
  <si>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</si>
  <si>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</si>
  <si>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</si>
  <si>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</si>
  <si>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</si>
  <si>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</si>
  <si>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</si>
  <si>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</si>
  <si>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</si>
  <si>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</si>
  <si>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</si>
  <si>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</si>
  <si>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</si>
  <si>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</si>
  <si>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</si>
  <si>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</si>
  <si>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</si>
  <si>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</si>
  <si>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</si>
  <si>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</si>
  <si>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</si>
  <si>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</si>
  <si>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</si>
  <si>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</si>
  <si>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</si>
  <si>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</si>
  <si>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</si>
  <si>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</si>
  <si>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</si>
  <si>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</si>
  <si>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</si>
  <si>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</si>
  <si>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</si>
  <si>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</si>
  <si>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</si>
  <si>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</si>
  <si>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</si>
  <si>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</si>
  <si>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</si>
  <si>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</si>
  <si>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</si>
  <si>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</si>
  <si>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</si>
  <si>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</si>
  <si>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</si>
  <si>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</si>
  <si>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</si>
  <si>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</si>
  <si>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</si>
  <si>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</si>
  <si>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</si>
  <si>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</si>
  <si>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</si>
  <si>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</si>
  <si>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</si>
  <si>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</si>
  <si>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</si>
  <si>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</si>
  <si>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</si>
  <si>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</si>
  <si>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</si>
  <si>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</si>
  <si>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</si>
  <si>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</si>
  <si>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</si>
  <si>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</si>
  <si>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</si>
  <si>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</si>
  <si>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</si>
  <si>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</si>
  <si>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</si>
  <si>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</si>
  <si>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</si>
  <si>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</si>
  <si>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</si>
  <si>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</si>
  <si>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</si>
  <si>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</si>
  <si>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</si>
  <si>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</si>
  <si>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</si>
  <si>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</si>
  <si>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</si>
  <si>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</si>
  <si>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</si>
  <si>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</si>
  <si>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</si>
  <si>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</si>
  <si>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</si>
  <si>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</si>
  <si>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</si>
  <si>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</si>
  <si>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</si>
  <si>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</si>
  <si>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</si>
  <si>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</si>
  <si>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</si>
  <si>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</si>
  <si>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</si>
  <si>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</si>
  <si>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</si>
  <si>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</si>
  <si>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</si>
  <si>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</si>
  <si>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</si>
  <si>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</si>
  <si>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</si>
  <si>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</si>
  <si>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</si>
  <si>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</si>
  <si>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</si>
  <si>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</si>
  <si>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</si>
  <si>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</si>
  <si>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</si>
  <si>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</si>
  <si>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</si>
  <si>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</si>
  <si>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</si>
  <si>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</si>
  <si>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</si>
  <si>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</si>
  <si>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</si>
  <si>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</si>
  <si>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</si>
  <si>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</si>
  <si>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</si>
  <si>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</si>
  <si>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</si>
  <si>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</si>
  <si>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</si>
  <si>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</si>
  <si>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</si>
  <si>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</si>
  <si>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</si>
  <si>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</si>
  <si>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</si>
  <si>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</si>
  <si>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</si>
  <si>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</si>
  <si>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</si>
  <si>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</si>
  <si>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</si>
  <si>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</si>
  <si>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</si>
  <si>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</si>
  <si>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</si>
  <si>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</si>
  <si>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</si>
  <si>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</si>
  <si>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</si>
  <si>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</si>
  <si>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</si>
  <si>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</si>
  <si>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</si>
  <si>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</si>
  <si>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</si>
  <si>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</si>
  <si>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</si>
  <si>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</si>
  <si>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</si>
  <si>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</si>
  <si>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</si>
  <si>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</si>
  <si>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</si>
  <si>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</si>
  <si>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</si>
  <si>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</si>
  <si>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</si>
  <si>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</si>
  <si>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</si>
  <si>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</si>
  <si>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</si>
  <si>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</si>
  <si>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</si>
  <si>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</si>
  <si>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</si>
  <si>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</si>
  <si>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</si>
  <si>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</si>
  <si>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</si>
  <si>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</si>
  <si>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</si>
  <si>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</si>
  <si>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</si>
  <si>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</si>
  <si>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</si>
  <si>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</si>
  <si>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</si>
  <si>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</si>
  <si>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</si>
  <si>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</si>
  <si>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</si>
  <si>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</si>
  <si>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</si>
  <si>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</si>
  <si>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</si>
  <si>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</si>
  <si>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</si>
  <si>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</si>
  <si>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</si>
  <si>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</si>
  <si>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</si>
  <si>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</si>
  <si>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</si>
  <si>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</si>
  <si>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</si>
  <si>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</si>
  <si>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</si>
  <si>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</si>
  <si>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</si>
  <si>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</si>
  <si>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</si>
  <si>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</si>
  <si>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</si>
  <si>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</si>
  <si>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</si>
  <si>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</si>
  <si>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</si>
  <si>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</si>
  <si>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</si>
  <si>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</si>
  <si>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</si>
  <si>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</si>
  <si>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</si>
  <si>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</si>
  <si>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</si>
  <si>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</si>
  <si>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</si>
  <si>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</si>
  <si>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</si>
  <si>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</si>
  <si>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</si>
  <si>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</si>
  <si>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</si>
  <si>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</si>
  <si>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</si>
  <si>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</si>
  <si>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</si>
  <si>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</si>
  <si>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</si>
  <si>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</si>
  <si>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</si>
  <si>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</si>
  <si>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</si>
  <si>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</si>
  <si>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</si>
  <si>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</si>
  <si>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</si>
  <si>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</si>
  <si>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</si>
  <si>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</si>
  <si>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</si>
  <si>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</si>
  <si>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</si>
  <si>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</si>
  <si>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</si>
  <si>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</si>
  <si>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</si>
  <si>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</si>
  <si>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</si>
  <si>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</si>
  <si>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</si>
  <si>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</si>
  <si>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</si>
  <si>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</si>
  <si>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</si>
  <si>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</si>
  <si>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</si>
  <si>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</si>
  <si>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</si>
  <si>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</si>
  <si>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</si>
  <si>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</si>
  <si>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</si>
  <si>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</si>
  <si>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</si>
  <si>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</si>
  <si>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</si>
  <si>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</si>
  <si>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</si>
  <si>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</si>
  <si>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</si>
  <si>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</si>
  <si>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</si>
  <si>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</si>
  <si>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</si>
  <si>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</si>
  <si>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</si>
  <si>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</si>
  <si>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</si>
  <si>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</si>
  <si>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</si>
  <si>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</si>
  <si>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</si>
  <si>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</si>
  <si>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</si>
  <si>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</si>
  <si>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</si>
  <si>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</si>
  <si>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</si>
  <si>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</si>
  <si>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</si>
  <si>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</si>
  <si>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</si>
  <si>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</si>
  <si>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</si>
  <si>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</si>
  <si>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</si>
  <si>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</si>
  <si>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</si>
  <si>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</si>
  <si>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</si>
  <si>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</si>
  <si>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</si>
  <si>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</si>
  <si>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</si>
  <si>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</si>
  <si>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</si>
  <si>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</si>
  <si>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</si>
  <si>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</si>
  <si>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</si>
  <si>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</si>
  <si>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</si>
  <si>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</si>
  <si>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</si>
  <si>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</si>
  <si>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</si>
  <si>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</si>
  <si>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</si>
  <si>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</si>
  <si>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</si>
  <si>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</si>
  <si>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</si>
  <si>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</si>
  <si>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</si>
  <si>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</si>
  <si>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</si>
  <si>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</si>
  <si>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</si>
  <si>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</si>
  <si>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</si>
  <si>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</si>
  <si>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</si>
  <si>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</si>
  <si>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</si>
  <si>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</si>
  <si>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</si>
  <si>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</si>
  <si>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</si>
  <si>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</si>
  <si>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</si>
  <si>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</si>
  <si>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</si>
  <si>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</si>
  <si>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</si>
  <si>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</si>
  <si>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</si>
  <si>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</si>
  <si>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</si>
  <si>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</si>
  <si>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</si>
  <si>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</si>
  <si>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</si>
  <si>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</si>
  <si>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</si>
  <si>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</si>
  <si>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</si>
  <si>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</si>
  <si>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</si>
  <si>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</si>
  <si>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</si>
  <si>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</si>
  <si>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</si>
  <si>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</si>
  <si>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</si>
  <si>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</si>
  <si>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</si>
  <si>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</si>
  <si>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</si>
  <si>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</si>
  <si>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</si>
  <si>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</si>
  <si>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</si>
  <si>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</si>
  <si>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</si>
  <si>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</si>
  <si>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</si>
  <si>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</si>
  <si>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</si>
  <si>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</si>
  <si>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</si>
  <si>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</si>
  <si>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</si>
  <si>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</si>
  <si>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</si>
  <si>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</si>
  <si>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</si>
  <si>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</si>
  <si>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</si>
  <si>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</si>
  <si>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</si>
  <si>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</si>
  <si>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</si>
  <si>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</si>
  <si>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</si>
  <si>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</si>
  <si>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</si>
  <si>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</si>
  <si>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</si>
  <si>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</si>
  <si>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</si>
  <si>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</si>
  <si>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</si>
  <si>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</si>
  <si>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</si>
  <si>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</si>
  <si>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</si>
  <si>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</si>
  <si>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</si>
  <si>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</si>
  <si>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</si>
  <si>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</si>
  <si>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</si>
  <si>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</si>
  <si>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</si>
  <si>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</si>
  <si>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</si>
  <si>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</si>
  <si>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</si>
  <si>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</si>
  <si>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</si>
  <si>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</si>
  <si>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</si>
  <si>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</si>
  <si>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</si>
  <si>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</si>
  <si>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</si>
  <si>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</si>
  <si>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</si>
  <si>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</si>
  <si>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</si>
  <si>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</si>
  <si>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</si>
  <si>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</si>
  <si>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</si>
  <si>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</si>
  <si>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</si>
  <si>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</si>
  <si>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</si>
  <si>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</si>
  <si>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</si>
  <si>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</si>
  <si>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</si>
  <si>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</si>
  <si>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</si>
  <si>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</si>
  <si>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</si>
  <si>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</si>
  <si>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</si>
  <si>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</si>
  <si>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</si>
  <si>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</si>
  <si>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</si>
  <si>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</si>
  <si>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</si>
  <si>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</si>
  <si>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</si>
  <si>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</si>
  <si>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</si>
  <si>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</si>
  <si>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</si>
  <si>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</si>
  <si>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</si>
  <si>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</si>
  <si>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</si>
  <si>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</si>
  <si>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</si>
  <si>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</si>
  <si>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</si>
  <si>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</si>
  <si>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</si>
  <si>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</si>
  <si>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</si>
  <si>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</si>
  <si>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</si>
  <si>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</si>
  <si>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</si>
  <si>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</si>
  <si>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</si>
  <si>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</si>
  <si>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</si>
  <si>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</si>
  <si>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</si>
  <si>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</si>
  <si>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</si>
  <si>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</si>
  <si>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</si>
  <si>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</si>
  <si>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</si>
  <si>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</si>
  <si>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</si>
  <si>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</si>
  <si>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</si>
  <si>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</si>
  <si>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</si>
  <si>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</si>
  <si>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</si>
  <si>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</si>
  <si>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</si>
  <si>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</si>
  <si>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</si>
  <si>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</si>
  <si>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</si>
  <si>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</si>
  <si>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</si>
  <si>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</si>
  <si>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</si>
  <si>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</si>
  <si>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</si>
  <si>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</si>
  <si>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</si>
  <si>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</si>
  <si>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</si>
  <si>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</si>
  <si>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</si>
  <si>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</si>
  <si>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</si>
  <si>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</si>
  <si>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</si>
  <si>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</si>
  <si>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</si>
  <si>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</si>
  <si>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</si>
  <si>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</si>
  <si>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</si>
  <si>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</si>
  <si>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</si>
  <si>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</si>
  <si>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</si>
  <si>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</si>
  <si>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</si>
  <si>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</si>
  <si>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</si>
  <si>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</si>
  <si>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</si>
  <si>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</si>
  <si>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</si>
  <si>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</si>
  <si>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</si>
  <si>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</si>
  <si>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</si>
  <si>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</si>
  <si>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</si>
  <si>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</si>
  <si>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</si>
  <si>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</si>
  <si>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</si>
  <si>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</si>
  <si>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</si>
  <si>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</si>
  <si>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</si>
  <si>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</si>
  <si>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</si>
  <si>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</si>
  <si>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</si>
  <si>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</si>
  <si>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</si>
  <si>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</si>
  <si>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</si>
  <si>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</si>
  <si>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</si>
  <si>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</si>
  <si>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</si>
  <si>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</si>
  <si>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</si>
  <si>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</si>
  <si>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</si>
  <si>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</si>
  <si>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</si>
  <si>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</si>
  <si>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</si>
  <si>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</si>
  <si>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</si>
  <si>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</si>
  <si>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</si>
  <si>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</si>
  <si>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</si>
  <si>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</si>
  <si>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</si>
  <si>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</si>
  <si>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</si>
  <si>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</si>
  <si>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</si>
  <si>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</si>
  <si>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</si>
  <si>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</si>
  <si>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</si>
  <si>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</si>
  <si>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</si>
  <si>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</si>
  <si>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</si>
  <si>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</si>
  <si>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</si>
  <si>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</si>
  <si>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</si>
  <si>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</si>
  <si>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</si>
  <si>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</si>
  <si>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</si>
  <si>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</si>
  <si>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</si>
  <si>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</si>
  <si>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</si>
  <si>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</si>
  <si>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</si>
  <si>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</si>
  <si>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</si>
  <si>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</si>
  <si>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</si>
  <si>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</si>
  <si>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</si>
  <si>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</si>
  <si>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</si>
  <si>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</si>
  <si>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</si>
  <si>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</si>
  <si>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</si>
  <si>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</si>
  <si>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</si>
  <si>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</si>
  <si>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</si>
  <si>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</si>
  <si>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</si>
  <si>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</si>
  <si>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</si>
  <si>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</si>
  <si>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</si>
  <si>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</si>
  <si>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</si>
  <si>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</si>
  <si>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</si>
  <si>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</si>
  <si>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</si>
  <si>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</si>
  <si>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</si>
  <si>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</si>
  <si>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</si>
  <si>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</si>
  <si>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</si>
  <si>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</si>
  <si>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</si>
  <si>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</si>
  <si>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</si>
  <si>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</si>
  <si>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</si>
  <si>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</si>
  <si>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</si>
  <si>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</si>
  <si>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</si>
  <si>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</si>
  <si>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</si>
  <si>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</si>
  <si>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</si>
  <si>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</si>
  <si>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</si>
  <si>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</si>
  <si>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</si>
  <si>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</si>
  <si>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</si>
  <si>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</si>
  <si>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</si>
  <si>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</si>
  <si>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</si>
  <si>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</si>
  <si>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</si>
  <si>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</si>
  <si>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</si>
  <si>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</si>
  <si>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</si>
  <si>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</si>
  <si>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</si>
  <si>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</si>
  <si>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</si>
  <si>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</si>
  <si>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</si>
  <si>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</si>
  <si>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</si>
  <si>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</si>
  <si>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</si>
  <si>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</si>
  <si>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</si>
  <si>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</si>
  <si>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</si>
  <si>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</si>
  <si>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</si>
  <si>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</si>
  <si>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</si>
  <si>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</si>
  <si>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</si>
  <si>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</si>
  <si>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</si>
  <si>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</si>
  <si>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</si>
  <si>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</si>
  <si>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</si>
  <si>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</si>
  <si>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</si>
  <si>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</si>
  <si>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</si>
  <si>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</si>
  <si>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</si>
  <si>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</si>
  <si>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</si>
  <si>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</si>
  <si>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</si>
  <si>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</si>
  <si>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</si>
  <si>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</si>
  <si>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</si>
  <si>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</si>
  <si>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</si>
  <si>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</si>
  <si>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</si>
  <si>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</si>
  <si>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</si>
  <si>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</si>
  <si>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</si>
  <si>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</si>
  <si>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</si>
  <si>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</si>
  <si>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</si>
  <si>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</si>
  <si>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</si>
  <si>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</si>
  <si>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</si>
  <si>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</si>
  <si>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</si>
  <si>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</si>
  <si>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</si>
  <si>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</si>
  <si>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</si>
  <si>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</si>
  <si>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</si>
  <si>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</si>
  <si>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</si>
  <si>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</si>
  <si>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</si>
  <si>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</si>
  <si>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</si>
  <si>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</si>
  <si>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</si>
  <si>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</si>
  <si>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</si>
  <si>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</si>
  <si>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</si>
  <si>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</si>
  <si>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</si>
  <si>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</si>
  <si>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</si>
  <si>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</si>
  <si>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</si>
  <si>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</si>
  <si>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</si>
  <si>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</si>
  <si>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</si>
  <si>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</si>
  <si>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</si>
  <si>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</si>
  <si>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</si>
  <si>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</si>
  <si>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</si>
  <si>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</si>
  <si>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</si>
  <si>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</si>
  <si>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</si>
  <si>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</si>
  <si>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</si>
  <si>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</si>
  <si>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</si>
  <si>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</si>
  <si>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</si>
  <si>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</si>
  <si>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</si>
  <si>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</si>
  <si>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</si>
  <si>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</si>
  <si>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</si>
  <si>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</si>
  <si>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</si>
  <si>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</si>
  <si>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</si>
  <si>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</si>
  <si>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</si>
  <si>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</si>
  <si>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</si>
  <si>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</si>
  <si>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</si>
  <si>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</si>
  <si>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</si>
  <si>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</si>
  <si>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</si>
  <si>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</si>
  <si>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</si>
  <si>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</si>
  <si>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</si>
  <si>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</si>
  <si>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</si>
  <si>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</si>
  <si>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</si>
  <si>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</si>
  <si>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</si>
  <si>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</si>
  <si>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</si>
  <si>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</si>
  <si>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</si>
  <si>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</si>
  <si>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</si>
  <si>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</si>
  <si>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</si>
  <si>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</si>
  <si>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</si>
  <si>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</si>
  <si>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</si>
  <si>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</si>
  <si>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</si>
  <si>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</si>
  <si>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</si>
  <si>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</si>
  <si>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</si>
  <si>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</si>
  <si>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</si>
  <si>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</si>
  <si>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</si>
  <si>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</si>
  <si>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</si>
  <si>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</si>
  <si>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</si>
  <si>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</si>
  <si>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</si>
  <si>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</si>
  <si>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</si>
  <si>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</si>
  <si>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</si>
  <si>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</si>
  <si>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</si>
  <si>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</si>
  <si>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</si>
  <si>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</si>
  <si>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</si>
  <si>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</si>
  <si>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</si>
  <si>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</si>
  <si>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</si>
  <si>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</si>
  <si>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</si>
  <si>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</si>
  <si>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</si>
  <si>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</si>
  <si>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</si>
  <si>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</si>
  <si>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</si>
  <si>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</si>
  <si>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</si>
  <si>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</si>
  <si>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</si>
  <si>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</si>
  <si>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</si>
  <si>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</si>
  <si>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</si>
  <si>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</si>
  <si>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</si>
  <si>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</si>
  <si>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</si>
  <si>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</si>
  <si>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</si>
  <si>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</si>
  <si>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</si>
  <si>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</si>
  <si>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</si>
  <si>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</si>
  <si>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</si>
  <si>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</si>
  <si>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</si>
  <si>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</si>
  <si>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</si>
  <si>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</si>
  <si>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</si>
  <si>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</si>
  <si>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</si>
  <si>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</si>
  <si>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</si>
  <si>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</si>
  <si>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</si>
  <si>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</si>
  <si>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</si>
  <si>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</si>
  <si>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</si>
  <si>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</si>
  <si>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</si>
  <si>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</si>
  <si>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</si>
  <si>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</si>
  <si>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</si>
  <si>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</si>
  <si>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</si>
  <si>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</si>
  <si>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</si>
  <si>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</si>
  <si>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</si>
  <si>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</si>
  <si>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</si>
  <si>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</si>
  <si>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</si>
  <si>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</si>
  <si>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</si>
  <si>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</si>
  <si>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</si>
  <si>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</si>
  <si>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</si>
  <si>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</si>
  <si>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</si>
  <si>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</si>
  <si>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</si>
  <si>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</si>
  <si>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</si>
  <si>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</si>
  <si>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</si>
  <si>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</si>
  <si>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</si>
  <si>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</si>
  <si>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</si>
  <si>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</si>
  <si>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</si>
  <si>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</si>
  <si>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</si>
  <si>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</si>
  <si>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</si>
  <si>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</si>
  <si>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</si>
  <si>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</si>
  <si>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</si>
  <si>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</si>
  <si>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</si>
  <si>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</si>
  <si>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</si>
  <si>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</si>
  <si>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</si>
  <si>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</si>
  <si>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</si>
  <si>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</si>
  <si>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</si>
  <si>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</si>
  <si>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</si>
  <si>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</si>
  <si>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</si>
  <si>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</si>
  <si>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</si>
  <si>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</si>
  <si>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</si>
  <si>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</si>
  <si>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</si>
  <si>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</si>
  <si>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</si>
  <si>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</si>
  <si>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</si>
  <si>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</si>
  <si>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</si>
  <si>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</si>
  <si>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</si>
  <si>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</si>
  <si>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</si>
  <si>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</si>
  <si>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</si>
  <si>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</si>
  <si>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</si>
  <si>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</si>
  <si>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</si>
  <si>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</si>
  <si>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</si>
  <si>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</si>
  <si>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</si>
  <si>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</si>
  <si>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</si>
  <si>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</si>
  <si>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</si>
  <si>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</si>
  <si>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</si>
  <si>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</si>
  <si>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</si>
  <si>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</si>
  <si>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</si>
  <si>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</si>
  <si>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</si>
  <si>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</si>
  <si>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</si>
  <si>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</si>
  <si>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</si>
  <si>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</si>
  <si>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</si>
  <si>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</si>
  <si>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</si>
  <si>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</si>
  <si>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</si>
  <si>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</si>
  <si>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</si>
  <si>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</si>
  <si>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</si>
  <si>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</si>
  <si>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</si>
  <si>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</si>
  <si>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</si>
  <si>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</si>
  <si>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</si>
  <si>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</si>
  <si>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</si>
  <si>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</si>
  <si>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</si>
  <si>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</si>
  <si>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</si>
  <si>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</si>
  <si>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</si>
  <si>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</si>
  <si>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</si>
  <si>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</si>
  <si>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</si>
  <si>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</si>
  <si>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</si>
  <si>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</si>
  <si>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</si>
  <si>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</si>
  <si>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</si>
  <si>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</si>
  <si>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</si>
  <si>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</si>
  <si>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</si>
  <si>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</si>
  <si>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</si>
  <si>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</si>
  <si>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</si>
  <si>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</si>
  <si>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</si>
  <si>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</si>
  <si>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</si>
  <si>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</si>
  <si>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</si>
  <si>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</si>
  <si>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</si>
  <si>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</si>
  <si>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</si>
  <si>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</si>
  <si>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</si>
  <si>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</si>
  <si>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</si>
  <si>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</si>
  <si>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</si>
  <si>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</si>
  <si>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</si>
  <si>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</si>
  <si>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</si>
  <si>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</si>
  <si>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</si>
  <si>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</si>
  <si>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</si>
  <si>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</si>
  <si>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</si>
  <si>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</si>
  <si>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</si>
  <si>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</si>
  <si>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</si>
  <si>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</si>
  <si>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</si>
  <si>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</si>
  <si>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</si>
  <si>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</si>
  <si>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</si>
  <si>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</si>
  <si>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</si>
  <si>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</si>
  <si>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</si>
  <si>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</si>
  <si>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</si>
  <si>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</si>
  <si>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</si>
  <si>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</si>
  <si>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</si>
  <si>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</si>
  <si>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</si>
  <si>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</si>
  <si>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</si>
  <si>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</si>
  <si>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</si>
  <si>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</si>
  <si>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</si>
  <si>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</si>
  <si>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</si>
  <si>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</si>
  <si>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</si>
  <si>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</si>
  <si>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</si>
  <si>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</si>
  <si>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</si>
  <si>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</si>
  <si>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</si>
  <si>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</si>
  <si>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</si>
  <si>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</si>
  <si>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</si>
  <si>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</si>
  <si>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</si>
  <si>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</si>
  <si>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</si>
  <si>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</si>
  <si>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</si>
  <si>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</si>
  <si>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</si>
  <si>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</si>
  <si>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</si>
  <si>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</si>
  <si>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</si>
  <si>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</si>
  <si>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</si>
  <si>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</si>
  <si>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</si>
  <si>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</si>
  <si>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</si>
  <si>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</si>
  <si>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</si>
  <si>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</si>
  <si>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</si>
  <si>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</si>
  <si>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</si>
  <si>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</si>
  <si>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</si>
  <si>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</si>
  <si>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</si>
  <si>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</si>
  <si>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</si>
  <si>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</si>
  <si>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</si>
  <si>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</si>
  <si>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</si>
  <si>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</si>
  <si>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</si>
  <si>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</si>
  <si>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</si>
  <si>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</si>
  <si>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</si>
  <si>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</si>
  <si>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</si>
  <si>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</si>
  <si>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</si>
  <si>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</si>
  <si>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</si>
  <si>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</si>
  <si>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</si>
  <si>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</si>
  <si>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</si>
  <si>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</si>
  <si>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</si>
  <si>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</si>
  <si>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</si>
  <si>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</si>
  <si>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</si>
  <si>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</si>
  <si>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</si>
  <si>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</si>
  <si>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</si>
  <si>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</si>
  <si>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</si>
  <si>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</si>
  <si>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</si>
  <si>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</si>
  <si>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</si>
  <si>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</si>
  <si>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</si>
  <si>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</si>
  <si>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</si>
  <si>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</si>
  <si>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</si>
  <si>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</si>
  <si>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</si>
  <si>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</si>
  <si>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</si>
  <si>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</si>
  <si>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</si>
  <si>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</si>
  <si>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</si>
  <si>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</si>
  <si>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</si>
  <si>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</si>
  <si>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</si>
  <si>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</si>
  <si>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</si>
  <si>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</si>
  <si>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</si>
  <si>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</si>
  <si>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</si>
  <si>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</si>
  <si>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</si>
  <si>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</si>
  <si>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</si>
  <si>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</si>
  <si>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</si>
  <si>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</si>
  <si>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</si>
  <si>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</si>
  <si>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</si>
  <si>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</si>
  <si>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</si>
  <si>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</si>
  <si>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</si>
  <si>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</si>
  <si>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</si>
  <si>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</si>
  <si>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</si>
  <si>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</si>
  <si>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</si>
  <si>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</si>
  <si>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</si>
  <si>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</si>
  <si>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</si>
  <si>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</si>
  <si>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</si>
  <si>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</si>
  <si>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</si>
  <si>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</si>
  <si>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</si>
  <si>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</si>
  <si>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</si>
  <si>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</si>
  <si>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</si>
  <si>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</si>
  <si>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</si>
  <si>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</si>
  <si>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</si>
  <si>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</si>
  <si>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</si>
  <si>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</si>
  <si>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</si>
  <si>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</si>
  <si>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</si>
  <si>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</si>
  <si>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</si>
  <si>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</si>
  <si>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</si>
  <si>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</si>
  <si>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</si>
  <si>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</si>
  <si>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</si>
  <si>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</si>
  <si>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</si>
  <si>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</si>
  <si>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</si>
  <si>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</si>
  <si>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</si>
  <si>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</si>
  <si>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</si>
  <si>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</si>
  <si>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</si>
  <si>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</si>
  <si>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</si>
  <si>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</si>
  <si>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</si>
  <si>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</si>
  <si>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</si>
  <si>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</si>
  <si>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</si>
  <si>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</si>
  <si>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</si>
  <si>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</si>
  <si>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</si>
  <si>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</si>
  <si>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</si>
  <si>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</si>
  <si>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</si>
  <si>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</si>
  <si>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</si>
  <si>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</si>
  <si>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</si>
  <si>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</si>
  <si>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</si>
  <si>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</si>
  <si>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</si>
  <si>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</si>
  <si>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</si>
  <si>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</si>
  <si>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</si>
  <si>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</si>
  <si>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</si>
  <si>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</si>
  <si>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</si>
  <si>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</si>
  <si>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</si>
  <si>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</si>
  <si>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</si>
  <si>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</si>
  <si>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</si>
  <si>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</si>
  <si>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</si>
  <si>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</si>
  <si>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</si>
  <si>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</si>
  <si>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</si>
  <si>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</si>
  <si>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</si>
  <si>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</si>
  <si>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</si>
  <si>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</si>
  <si>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</si>
  <si>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</si>
  <si>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</si>
  <si>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</si>
  <si>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</si>
  <si>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</si>
  <si>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</si>
  <si>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</si>
  <si>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</si>
  <si>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</si>
  <si>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</si>
  <si>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</si>
  <si>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</si>
  <si>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</si>
  <si>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</si>
  <si>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</si>
  <si>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</si>
  <si>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</si>
  <si>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</si>
  <si>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</si>
  <si>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</si>
  <si>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</si>
  <si>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</si>
  <si>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</si>
  <si>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</si>
  <si>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</si>
  <si>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</si>
  <si>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</si>
  <si>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</si>
  <si>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</si>
  <si>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</si>
  <si>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</si>
  <si>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</si>
  <si>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</si>
  <si>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</si>
  <si>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</si>
  <si>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</si>
  <si>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</si>
  <si>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</si>
  <si>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</si>
  <si>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</si>
  <si>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</si>
  <si>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</si>
  <si>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</si>
  <si>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</si>
  <si>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</si>
  <si>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</si>
  <si>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</si>
  <si>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</si>
  <si>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</si>
  <si>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</si>
  <si>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</si>
  <si>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</si>
  <si>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</si>
  <si>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</si>
  <si>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</si>
  <si>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</si>
  <si>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</si>
  <si>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</si>
  <si>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</si>
  <si>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</si>
  <si>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</si>
  <si>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</si>
  <si>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</si>
  <si>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</si>
  <si>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</si>
  <si>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</si>
  <si>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</si>
  <si>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</si>
  <si>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</si>
  <si>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</si>
  <si>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</si>
  <si>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</si>
  <si>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</si>
  <si>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</si>
  <si>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</si>
  <si>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</si>
  <si>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</si>
  <si>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</si>
  <si>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</si>
  <si>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</si>
  <si>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</si>
  <si>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</si>
  <si>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</si>
  <si>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</si>
  <si>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</si>
  <si>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</si>
  <si>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</si>
  <si>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</si>
  <si>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</si>
  <si>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</si>
  <si>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</si>
  <si>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</si>
  <si>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</si>
  <si>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</si>
  <si>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</si>
  <si>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</si>
  <si>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</si>
  <si>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</si>
  <si>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</si>
  <si>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</si>
  <si>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</si>
  <si>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</si>
  <si>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</si>
  <si>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</si>
  <si>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</si>
  <si>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</si>
  <si>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</si>
  <si>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</si>
  <si>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</si>
  <si>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</si>
  <si>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</si>
  <si>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</si>
  <si>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</si>
  <si>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</si>
  <si>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</si>
  <si>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</si>
  <si>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</si>
  <si>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</si>
  <si>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</si>
  <si>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</si>
  <si>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</si>
  <si>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</si>
  <si>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</si>
  <si>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</si>
  <si>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</si>
  <si>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</si>
  <si>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</si>
  <si>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</si>
  <si>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</si>
  <si>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</si>
  <si>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</si>
  <si>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</si>
  <si>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</si>
  <si>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</si>
  <si>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</si>
  <si>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</si>
  <si>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</si>
  <si>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</si>
  <si>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</si>
  <si>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</si>
  <si>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</si>
  <si>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</si>
  <si>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</si>
  <si>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</si>
  <si>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</si>
  <si>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</si>
  <si>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</si>
  <si>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</si>
  <si>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</si>
  <si>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</si>
  <si>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</si>
  <si>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</si>
  <si>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</si>
  <si>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</si>
  <si>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</si>
  <si>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</si>
  <si>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</si>
  <si>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</si>
  <si>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</si>
  <si>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</si>
  <si>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</si>
  <si>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</si>
  <si>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</si>
  <si>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</si>
  <si>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</si>
  <si>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</si>
  <si>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</si>
  <si>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</si>
  <si>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</si>
  <si>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</si>
  <si>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</si>
  <si>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</si>
  <si>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</si>
  <si>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</si>
  <si>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</si>
  <si>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</si>
  <si>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</si>
  <si>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</si>
  <si>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</si>
  <si>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</si>
  <si>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</si>
  <si>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</si>
  <si>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</si>
  <si>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</si>
  <si>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</si>
  <si>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</si>
  <si>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</si>
  <si>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</si>
  <si>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</si>
  <si>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</si>
  <si>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</si>
  <si>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</si>
  <si>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</si>
  <si>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</si>
  <si>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</si>
  <si>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</si>
  <si>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</si>
  <si>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</si>
  <si>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</si>
  <si>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</si>
  <si>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</si>
  <si>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</si>
  <si>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</si>
  <si>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</si>
  <si>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</si>
  <si>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</si>
  <si>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</si>
  <si>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</si>
  <si>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</si>
  <si>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</si>
  <si>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</si>
  <si>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</si>
  <si>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</si>
  <si>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</si>
  <si>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</si>
  <si>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</si>
  <si>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</si>
  <si>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</si>
  <si>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</si>
  <si>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</si>
  <si>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</si>
  <si>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</si>
  <si>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</si>
  <si>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</si>
  <si>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</si>
  <si>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</si>
  <si>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</si>
  <si>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</si>
  <si>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</si>
  <si>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</si>
  <si>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</si>
  <si>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</si>
  <si>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</si>
  <si>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</si>
  <si>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</si>
  <si>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</si>
  <si>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</si>
  <si>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</si>
  <si>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</si>
  <si>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</si>
  <si>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</si>
  <si>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</si>
  <si>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</si>
  <si>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</si>
  <si>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</si>
  <si>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</si>
  <si>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</si>
  <si>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</si>
  <si>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</si>
  <si>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</si>
  <si>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</si>
  <si>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</si>
  <si>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</si>
  <si>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</si>
  <si>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</si>
  <si>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</si>
  <si>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</si>
  <si>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</si>
  <si>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</si>
  <si>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</si>
  <si>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</si>
  <si>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</si>
  <si>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</si>
  <si>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</si>
  <si>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</si>
  <si>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</si>
  <si>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</si>
  <si>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</si>
  <si>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</si>
  <si>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</si>
  <si>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</si>
  <si>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</si>
  <si>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</si>
  <si>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</si>
  <si>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</si>
  <si>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</si>
  <si>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</si>
  <si>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</si>
  <si>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</si>
  <si>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</si>
  <si>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</si>
  <si>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</si>
  <si>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</si>
  <si>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</si>
  <si>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</si>
  <si>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</si>
  <si>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</si>
  <si>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</si>
  <si>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</si>
  <si>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</si>
  <si>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</si>
  <si>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</si>
  <si>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</si>
  <si>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</si>
  <si>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</si>
  <si>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</si>
  <si>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</si>
  <si>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</si>
  <si>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</si>
  <si>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</si>
  <si>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</si>
  <si>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</si>
  <si>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</si>
  <si>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</si>
  <si>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</si>
  <si>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</si>
  <si>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</si>
  <si>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</si>
  <si>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</si>
  <si>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</si>
  <si>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</si>
  <si>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</si>
  <si>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</si>
  <si>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</si>
  <si>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</si>
  <si>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</si>
  <si>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</si>
  <si>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</si>
  <si>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</si>
  <si>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</si>
  <si>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</si>
  <si>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</si>
  <si>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</si>
  <si>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</si>
  <si>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</si>
  <si>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</si>
  <si>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</si>
  <si>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</si>
  <si>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</si>
  <si>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</si>
  <si>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</si>
  <si>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</si>
  <si>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</si>
  <si>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</si>
  <si>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</si>
  <si>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</si>
  <si>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</si>
  <si>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</si>
  <si>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</si>
  <si>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</si>
  <si>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</si>
  <si>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</si>
  <si>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</si>
  <si>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</si>
  <si>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</si>
  <si>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</si>
  <si>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</si>
  <si>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</si>
  <si>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</si>
  <si>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</si>
  <si>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</si>
  <si>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</si>
  <si>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</si>
  <si>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</si>
  <si>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</si>
  <si>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</si>
  <si>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</si>
  <si>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</si>
  <si>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</si>
  <si>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</si>
  <si>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</si>
  <si>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</si>
  <si>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</si>
  <si>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</si>
  <si>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</si>
  <si>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</si>
  <si>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</si>
  <si>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</si>
  <si>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</si>
  <si>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</si>
  <si>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</si>
  <si>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</si>
  <si>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</si>
  <si>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</si>
  <si>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</si>
  <si>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</si>
  <si>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</si>
  <si>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</si>
  <si>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</si>
  <si>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</si>
  <si>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</si>
  <si>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</si>
  <si>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</si>
  <si>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</si>
  <si>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</si>
  <si>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</si>
  <si>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</si>
  <si>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</si>
  <si>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</si>
  <si>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</si>
  <si>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</si>
  <si>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</si>
  <si>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</si>
  <si>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</si>
  <si>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</si>
  <si>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</si>
  <si>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</si>
  <si>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</si>
  <si>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</si>
  <si>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</si>
  <si>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</si>
  <si>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</si>
  <si>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</si>
  <si>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</si>
  <si>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</si>
  <si>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</si>
  <si>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</si>
  <si>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</si>
  <si>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</si>
  <si>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</si>
  <si>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</si>
  <si>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</si>
  <si>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</si>
  <si>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</si>
  <si>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</si>
  <si>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</si>
  <si>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</si>
  <si>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</si>
  <si>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</si>
  <si>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</si>
  <si>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</si>
  <si>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</si>
  <si>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</si>
  <si>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</si>
  <si>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</si>
  <si>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</si>
  <si>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</si>
  <si>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</si>
  <si>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</si>
  <si>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</si>
  <si>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</si>
  <si>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</si>
  <si>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</si>
  <si>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</si>
  <si>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</si>
  <si>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</si>
  <si>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</si>
  <si>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</si>
  <si>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</si>
  <si>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</si>
  <si>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</si>
  <si>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</si>
  <si>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</si>
  <si>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</si>
  <si>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</si>
  <si>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</si>
  <si>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</si>
  <si>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</si>
  <si>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</si>
  <si>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</si>
  <si>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</si>
  <si>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</si>
  <si>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</si>
  <si>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</si>
  <si>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</si>
  <si>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</si>
  <si>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</si>
  <si>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</si>
  <si>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</si>
  <si>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</si>
  <si>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</si>
  <si>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</si>
  <si>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</si>
  <si>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</si>
  <si>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</si>
  <si>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</si>
  <si>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</si>
  <si>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</si>
  <si>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</si>
  <si>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</si>
  <si>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</si>
  <si>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</si>
  <si>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</si>
  <si>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</si>
  <si>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</si>
  <si>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</si>
  <si>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</si>
  <si>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</si>
  <si>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</si>
  <si>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</si>
  <si>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</si>
  <si>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</si>
  <si>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</si>
  <si>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</si>
  <si>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</si>
  <si>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</si>
  <si>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</si>
  <si>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</si>
  <si>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</si>
  <si>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</si>
  <si>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</si>
  <si>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</si>
  <si>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</si>
  <si>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</si>
  <si>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</si>
  <si>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</si>
  <si>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</si>
  <si>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</si>
  <si>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</si>
  <si>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</si>
  <si>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</si>
  <si>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</si>
  <si>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</si>
  <si>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</si>
  <si>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</si>
  <si>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</si>
  <si>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</si>
  <si>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</si>
  <si>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</si>
  <si>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</si>
  <si>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</si>
  <si>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</si>
  <si>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</si>
  <si>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</si>
  <si>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</si>
  <si>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</si>
  <si>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</si>
  <si>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</si>
  <si>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</si>
  <si>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</si>
  <si>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</si>
  <si>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</si>
  <si>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</si>
  <si>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</si>
  <si>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</si>
  <si>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</si>
  <si>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</si>
  <si>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</si>
  <si>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</si>
  <si>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</si>
  <si>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</si>
  <si>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</si>
  <si>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</si>
  <si>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</si>
  <si>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</si>
  <si>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</si>
  <si>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</si>
  <si>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</si>
  <si>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</si>
  <si>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</si>
  <si>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</si>
  <si>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</si>
  <si>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</si>
  <si>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</si>
  <si>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</si>
  <si>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</si>
  <si>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</si>
  <si>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</si>
  <si>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</si>
  <si>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</si>
  <si>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</si>
  <si>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</si>
  <si>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</si>
  <si>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</si>
  <si>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</si>
  <si>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</si>
  <si>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</si>
  <si>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</si>
  <si>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</si>
  <si>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</si>
  <si>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</si>
  <si>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</si>
  <si>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</si>
  <si>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</si>
  <si>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</si>
  <si>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</si>
  <si>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</si>
  <si>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</si>
  <si>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</si>
  <si>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</si>
  <si>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</si>
  <si>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</si>
  <si>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</si>
  <si>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</si>
  <si>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</si>
  <si>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</si>
  <si>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</si>
  <si>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</si>
  <si>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</si>
  <si>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</si>
  <si>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</si>
  <si>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</si>
  <si>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</si>
  <si>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</si>
  <si>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</si>
  <si>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</si>
  <si>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</si>
  <si>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</si>
  <si>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</si>
  <si>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</si>
  <si>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</si>
  <si>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</si>
  <si>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</si>
  <si>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</si>
  <si>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</si>
  <si>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</si>
  <si>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</si>
  <si>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</si>
  <si>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</si>
  <si>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</si>
  <si>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</si>
  <si>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</si>
  <si>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</si>
  <si>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</si>
  <si>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</si>
  <si>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</si>
  <si>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</si>
  <si>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</si>
  <si>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</si>
  <si>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</si>
  <si>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</si>
  <si>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</si>
  <si>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</si>
  <si>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</si>
  <si>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</si>
  <si>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</si>
  <si>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</si>
  <si>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</si>
  <si>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</si>
  <si>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</si>
  <si>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</si>
  <si>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</si>
  <si>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</si>
  <si>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</si>
  <si>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</si>
  <si>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</si>
  <si>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</si>
  <si>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</si>
  <si>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</si>
  <si>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</si>
  <si>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</si>
  <si>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</si>
  <si>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</si>
  <si>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</si>
  <si>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</si>
  <si>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</si>
  <si>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</si>
  <si>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</si>
  <si>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</si>
  <si>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</si>
  <si>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</si>
  <si>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</si>
  <si>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</si>
  <si>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</si>
  <si>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</si>
  <si>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</si>
  <si>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</si>
  <si>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</si>
  <si>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</si>
  <si>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</si>
  <si>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</si>
  <si>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</si>
  <si>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</si>
  <si>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</si>
  <si>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</si>
  <si>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</si>
  <si>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</si>
  <si>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</si>
  <si>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</si>
  <si>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</si>
  <si>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</si>
  <si>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</si>
  <si>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</si>
  <si>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</si>
  <si>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</si>
  <si>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</si>
  <si>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</si>
  <si>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</si>
  <si>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</si>
  <si>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</si>
  <si>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</si>
  <si>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</si>
  <si>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</si>
  <si>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</si>
  <si>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</si>
  <si>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</si>
  <si>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</si>
  <si>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</si>
  <si>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</si>
  <si>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</si>
  <si>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</si>
  <si>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</si>
  <si>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</si>
  <si>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</si>
  <si>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</si>
  <si>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</si>
  <si>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</si>
  <si>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</si>
  <si>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</si>
  <si>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</si>
  <si>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</si>
  <si>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</si>
  <si>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</si>
  <si>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</si>
  <si>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</si>
  <si>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</si>
  <si>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</si>
  <si>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</si>
  <si>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</si>
  <si>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</si>
  <si>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</si>
  <si>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</si>
  <si>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</si>
  <si>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</si>
  <si>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</si>
  <si>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</si>
  <si>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</si>
  <si>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</si>
  <si>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</si>
  <si>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</si>
  <si>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</si>
  <si>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</si>
  <si>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</si>
  <si>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</si>
  <si>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</si>
  <si>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</si>
  <si>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</si>
  <si>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</si>
  <si>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</si>
  <si>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</si>
  <si>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</si>
  <si>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</si>
  <si>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</si>
  <si>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</si>
  <si>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</si>
  <si>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</si>
  <si>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</si>
  <si>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</si>
  <si>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</si>
  <si>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</si>
  <si>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</si>
  <si>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</si>
  <si>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</si>
  <si>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</si>
  <si>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</si>
  <si>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</si>
  <si>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</si>
  <si>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</si>
  <si>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</si>
  <si>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</si>
  <si>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</si>
  <si>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</si>
  <si>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</si>
  <si>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</si>
  <si>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</si>
  <si>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</si>
  <si>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</si>
  <si>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</si>
  <si>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</si>
  <si>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</si>
  <si>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</si>
  <si>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</si>
  <si>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</si>
  <si>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</si>
  <si>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</si>
  <si>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</si>
  <si>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</si>
  <si>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</si>
  <si>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</si>
  <si>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</si>
  <si>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</si>
  <si>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</si>
  <si>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</si>
  <si>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</si>
  <si>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</si>
  <si>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</si>
  <si>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</si>
  <si>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</si>
  <si>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</si>
  <si>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</si>
  <si>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</si>
  <si>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</si>
  <si>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</si>
  <si>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</si>
  <si>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</si>
  <si>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</si>
  <si>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</si>
  <si>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</si>
  <si>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</si>
  <si>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</si>
  <si>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</si>
  <si>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</si>
  <si>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</si>
  <si>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</si>
  <si>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</si>
  <si>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</si>
  <si>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</si>
  <si>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</si>
  <si>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</si>
  <si>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</si>
  <si>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</si>
  <si>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</si>
  <si>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</si>
  <si>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</si>
  <si>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</si>
  <si>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</si>
  <si>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</si>
  <si>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</si>
  <si>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</si>
  <si>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</si>
  <si>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</si>
  <si>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</si>
  <si>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</si>
  <si>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</si>
  <si>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</si>
  <si>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</si>
  <si>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</si>
  <si>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</si>
  <si>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</si>
  <si>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</si>
  <si>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</si>
  <si>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</si>
  <si>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</si>
  <si>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</si>
  <si>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</si>
  <si>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</si>
  <si>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</si>
  <si>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</si>
  <si>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</si>
  <si>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</si>
  <si>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</si>
  <si>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</si>
  <si>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</si>
  <si>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</si>
  <si>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</si>
  <si>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</si>
  <si>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</si>
  <si>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</si>
  <si>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</si>
  <si>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</si>
  <si>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</si>
  <si>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</si>
  <si>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</si>
  <si>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</si>
  <si>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</si>
  <si>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</si>
  <si>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</si>
  <si>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</si>
  <si>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</si>
  <si>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</si>
  <si>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</si>
  <si>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</si>
  <si>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</si>
  <si>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</si>
  <si>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</si>
  <si>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</si>
  <si>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</si>
  <si>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</si>
  <si>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</si>
  <si>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</si>
  <si>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</si>
  <si>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</si>
  <si>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</si>
  <si>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</si>
  <si>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</si>
  <si>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</si>
  <si>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</si>
  <si>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</si>
  <si>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</si>
  <si>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</si>
  <si>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</si>
  <si>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</si>
  <si>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</si>
  <si>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</si>
  <si>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</si>
  <si>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</si>
  <si>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</si>
  <si>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</si>
  <si>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</si>
  <si>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</si>
  <si>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</si>
  <si>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</si>
  <si>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</si>
  <si>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</si>
  <si>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</si>
  <si>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</si>
  <si>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</si>
  <si>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</si>
  <si>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</si>
  <si>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</si>
  <si>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</si>
  <si>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</si>
  <si>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</si>
  <si>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</si>
  <si>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</si>
  <si>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</si>
  <si>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</si>
  <si>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</si>
  <si>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</si>
  <si>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</si>
  <si>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</si>
  <si>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</si>
  <si>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</si>
  <si>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</si>
  <si>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</si>
  <si>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</si>
  <si>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</si>
  <si>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</si>
  <si>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</si>
  <si>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</si>
  <si>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</si>
  <si>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</si>
  <si>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</si>
  <si>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</si>
  <si>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</si>
  <si>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</si>
  <si>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</si>
  <si>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</si>
  <si>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</si>
  <si>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</si>
  <si>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</si>
  <si>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</si>
  <si>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</si>
  <si>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</si>
  <si>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</si>
  <si>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</si>
  <si>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</si>
  <si>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</si>
  <si>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</si>
  <si>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</si>
  <si>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</si>
  <si>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</si>
  <si>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</si>
  <si>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</si>
  <si>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</si>
  <si>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</si>
  <si>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</si>
  <si>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</si>
  <si>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</si>
  <si>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</si>
  <si>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</si>
  <si>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</si>
  <si>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</si>
  <si>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</si>
  <si>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</si>
  <si>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</si>
  <si>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</si>
  <si>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</si>
  <si>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</si>
  <si>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</si>
  <si>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</si>
  <si>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</si>
  <si>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</si>
  <si>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</si>
  <si>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</si>
  <si>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</si>
  <si>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</si>
  <si>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</si>
  <si>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</si>
  <si>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</si>
  <si>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</si>
  <si>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</si>
  <si>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</si>
  <si>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</si>
  <si>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</si>
  <si>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</si>
  <si>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</si>
  <si>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</si>
  <si>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</si>
  <si>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</si>
  <si>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</si>
  <si>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</si>
  <si>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</si>
  <si>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</si>
  <si>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</si>
  <si>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</si>
  <si>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</si>
  <si>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</si>
  <si>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</si>
  <si>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</si>
  <si>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</si>
  <si>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</si>
  <si>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</si>
  <si>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</si>
  <si>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</si>
  <si>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</si>
  <si>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</si>
  <si>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</si>
  <si>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</si>
  <si>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</si>
  <si>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</si>
  <si>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</si>
  <si>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</si>
  <si>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</si>
  <si>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</si>
  <si>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</si>
  <si>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</si>
  <si>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</si>
  <si>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</si>
  <si>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</si>
  <si>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</si>
  <si>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</si>
  <si>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</si>
  <si>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</si>
  <si>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</si>
  <si>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</si>
  <si>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</si>
  <si>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</si>
  <si>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</si>
  <si>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</si>
  <si>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</si>
  <si>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</si>
  <si>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</si>
  <si>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</si>
  <si>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</si>
  <si>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</si>
  <si>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</si>
  <si>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</si>
  <si>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</si>
  <si>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</si>
  <si>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</si>
  <si>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</si>
  <si>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</si>
  <si>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</si>
  <si>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</si>
  <si>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</si>
  <si>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</si>
  <si>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</si>
  <si>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</si>
  <si>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</si>
  <si>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</si>
  <si>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</si>
  <si>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</si>
  <si>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</si>
  <si>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</si>
  <si>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</si>
  <si>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</si>
  <si>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</si>
  <si>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</si>
  <si>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</si>
  <si>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</si>
  <si>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</si>
  <si>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</si>
  <si>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</si>
  <si>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</si>
  <si>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</si>
  <si>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</si>
  <si>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</si>
  <si>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</si>
  <si>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</si>
  <si>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</si>
  <si>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</si>
  <si>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</si>
  <si>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</si>
  <si>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</si>
  <si>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</si>
  <si>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</si>
  <si>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</si>
  <si>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</si>
  <si>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</si>
  <si>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</si>
  <si>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</si>
  <si>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</si>
  <si>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</si>
  <si>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</si>
  <si>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</si>
  <si>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</si>
  <si>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</si>
  <si>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</si>
  <si>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</si>
  <si>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</si>
  <si>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</si>
  <si>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</si>
  <si>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</si>
  <si>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</si>
  <si>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</si>
  <si>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</si>
  <si>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</si>
  <si>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</si>
  <si>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</si>
  <si>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</si>
  <si>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</si>
  <si>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</si>
  <si>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</si>
  <si>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</si>
  <si>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</si>
  <si>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</si>
  <si>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</si>
  <si>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</si>
  <si>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</si>
  <si>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</si>
  <si>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</si>
  <si>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</si>
  <si>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</si>
  <si>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</si>
  <si>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</si>
  <si>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</si>
  <si>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</si>
  <si>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</si>
  <si>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</si>
  <si>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</si>
  <si>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</si>
  <si>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</si>
  <si>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</si>
  <si>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</si>
  <si>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</si>
  <si>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</si>
  <si>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</si>
  <si>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</si>
  <si>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</si>
  <si>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</si>
  <si>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</si>
  <si>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</si>
  <si>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</si>
  <si>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</si>
  <si>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</si>
  <si>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</si>
  <si>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</si>
  <si>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</si>
  <si>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</si>
  <si>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</si>
  <si>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</si>
  <si>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</si>
  <si>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</si>
  <si>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</si>
  <si>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</si>
  <si>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</si>
  <si>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</si>
  <si>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</si>
  <si>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</si>
  <si>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</si>
  <si>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</si>
  <si>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</si>
  <si>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</si>
  <si>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</si>
  <si>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</si>
  <si>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</si>
  <si>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</si>
  <si>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</si>
  <si>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</si>
  <si>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</si>
  <si>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</si>
  <si>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</si>
  <si>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</si>
  <si>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</si>
  <si>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</si>
  <si>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</si>
  <si>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</si>
  <si>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</si>
  <si>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</si>
  <si>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</si>
  <si>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</si>
  <si>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</si>
  <si>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</si>
  <si>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</si>
  <si>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</si>
  <si>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</si>
  <si>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</si>
  <si>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</si>
  <si>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</si>
  <si>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</si>
  <si>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</si>
  <si>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</si>
  <si>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</si>
  <si>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</si>
  <si>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</si>
  <si>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</si>
  <si>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</si>
  <si>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</si>
  <si>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</si>
  <si>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</si>
  <si>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</si>
  <si>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</si>
  <si>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</si>
  <si>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</si>
  <si>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</si>
  <si>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</si>
  <si>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</si>
  <si>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</si>
  <si>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</si>
  <si>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</si>
  <si>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</si>
  <si>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</si>
  <si>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</si>
  <si>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</si>
  <si>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</si>
  <si>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</si>
  <si>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</si>
  <si>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</si>
  <si>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</si>
  <si>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</si>
  <si>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</si>
  <si>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</si>
  <si>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</si>
  <si>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</si>
  <si>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</si>
  <si>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</si>
  <si>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</si>
  <si>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</si>
  <si>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</si>
  <si>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</si>
  <si>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</si>
  <si>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</si>
  <si>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</si>
  <si>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</si>
  <si>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</si>
  <si>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</si>
  <si>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</si>
  <si>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</si>
  <si>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</si>
  <si>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</si>
  <si>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</si>
  <si>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</si>
  <si>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</si>
  <si>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</si>
  <si>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</si>
  <si>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</si>
  <si>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</si>
  <si>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</si>
  <si>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</si>
  <si>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</si>
  <si>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</si>
  <si>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</si>
  <si>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</si>
  <si>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</si>
  <si>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</si>
  <si>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</si>
  <si>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</si>
  <si>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</si>
  <si>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</si>
  <si>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</si>
  <si>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</si>
  <si>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</si>
  <si>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</si>
  <si>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</si>
  <si>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</si>
  <si>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</si>
  <si>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</si>
  <si>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</si>
  <si>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</si>
  <si>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</si>
  <si>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</si>
  <si>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</si>
  <si>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</si>
  <si>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</si>
  <si>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</si>
  <si>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</si>
  <si>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</si>
  <si>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</si>
  <si>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</si>
  <si>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</si>
  <si>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</si>
  <si>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</si>
  <si>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</si>
  <si>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</si>
  <si>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</si>
  <si>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</si>
  <si>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</si>
  <si>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</si>
  <si>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</si>
  <si>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</si>
  <si>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</si>
  <si>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</si>
  <si>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</si>
  <si>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</si>
  <si>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</si>
  <si>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</si>
  <si>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</si>
  <si>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</si>
  <si>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</si>
  <si>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</si>
  <si>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</si>
  <si>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</si>
  <si>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</si>
  <si>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</si>
  <si>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</si>
  <si>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</si>
  <si>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</si>
  <si>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</si>
  <si>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</si>
  <si>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</si>
  <si>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</si>
  <si>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</si>
  <si>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</si>
  <si>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</si>
  <si>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</si>
  <si>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</si>
  <si>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</si>
  <si>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</si>
  <si>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</si>
  <si>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</si>
  <si>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</si>
  <si>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</si>
  <si>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</si>
  <si>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</si>
  <si>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</si>
  <si>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</si>
  <si>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</si>
  <si>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</si>
  <si>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</si>
  <si>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</si>
  <si>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</si>
  <si>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</si>
  <si>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</si>
  <si>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</si>
  <si>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</si>
  <si>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</si>
  <si>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</si>
  <si>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</si>
  <si>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</si>
  <si>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</si>
  <si>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</si>
  <si>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</si>
  <si>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</si>
  <si>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</si>
  <si>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</si>
  <si>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</si>
  <si>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</si>
  <si>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</si>
  <si>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</si>
  <si>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</si>
  <si>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</si>
  <si>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</si>
  <si>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</si>
  <si>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</si>
  <si>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</si>
  <si>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</si>
  <si>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</si>
  <si>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</si>
  <si>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</si>
  <si>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</si>
  <si>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</si>
  <si>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</si>
  <si>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</si>
  <si>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</si>
  <si>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</si>
  <si>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</si>
  <si>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</si>
  <si>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</si>
  <si>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</si>
  <si>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</si>
  <si>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</si>
  <si>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</si>
  <si>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</si>
  <si>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</si>
  <si>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</si>
  <si>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</si>
  <si>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</si>
  <si>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</si>
  <si>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</si>
  <si>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</si>
  <si>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</si>
  <si>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</si>
  <si>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</si>
  <si>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</si>
  <si>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</si>
  <si>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</si>
  <si>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</si>
  <si>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</si>
  <si>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</si>
  <si>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</si>
  <si>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</si>
  <si>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</si>
  <si>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</si>
  <si>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</si>
  <si>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</si>
  <si>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</si>
  <si>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</si>
  <si>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</si>
  <si>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</si>
  <si>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</si>
  <si>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</si>
  <si>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</si>
  <si>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</si>
  <si>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</si>
  <si>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</si>
  <si>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</si>
  <si>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</si>
  <si>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</si>
  <si>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</si>
  <si>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</si>
  <si>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</si>
  <si>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</si>
  <si>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</si>
  <si>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</si>
  <si>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</si>
  <si>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</si>
  <si>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</si>
  <si>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</si>
  <si>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</si>
  <si>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</si>
  <si>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</si>
  <si>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</si>
  <si>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</si>
  <si>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</si>
  <si>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</si>
  <si>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</si>
  <si>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</si>
  <si>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</si>
  <si>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</si>
  <si>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</si>
  <si>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</si>
  <si>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</si>
  <si>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</si>
  <si>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</si>
  <si>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</si>
  <si>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</si>
  <si>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</si>
  <si>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</si>
  <si>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</si>
  <si>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</si>
  <si>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</si>
  <si>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</si>
  <si>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</si>
  <si>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</si>
  <si>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</si>
  <si>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</si>
  <si>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</si>
  <si>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</si>
  <si>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</si>
  <si>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</si>
  <si>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</si>
  <si>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</si>
  <si>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</si>
  <si>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</si>
  <si>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</si>
  <si>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</si>
  <si>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</si>
  <si>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</si>
  <si>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</si>
  <si>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</si>
  <si>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</si>
  <si>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</si>
  <si>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</si>
  <si>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</si>
  <si>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</si>
  <si>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</si>
  <si>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</si>
  <si>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</si>
  <si>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</si>
  <si>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</si>
  <si>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</si>
  <si>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</si>
  <si>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</si>
  <si>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</si>
  <si>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</si>
  <si>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</si>
  <si>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</si>
  <si>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</si>
  <si>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</si>
  <si>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</si>
  <si>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</si>
  <si>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</si>
  <si>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</si>
  <si>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</si>
  <si>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</si>
  <si>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</si>
  <si>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</si>
  <si>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</si>
  <si>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</si>
  <si>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</si>
  <si>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</si>
  <si>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</si>
  <si>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</si>
  <si>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</si>
  <si>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</si>
  <si>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</si>
  <si>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</si>
  <si>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</si>
  <si>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</si>
  <si>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</si>
  <si>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</si>
  <si>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</si>
  <si>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</si>
  <si>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</si>
  <si>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</si>
  <si>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</si>
  <si>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</si>
  <si>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</si>
  <si>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</si>
  <si>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</si>
  <si>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</si>
  <si>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</si>
  <si>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</si>
  <si>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</si>
  <si>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</si>
  <si>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</si>
  <si>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</si>
  <si>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</si>
  <si>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</si>
  <si>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</si>
  <si>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</si>
  <si>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</si>
  <si>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</si>
  <si>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</si>
  <si>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</si>
  <si>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</si>
  <si>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</si>
  <si>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</si>
  <si>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</si>
  <si>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</si>
  <si>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</si>
  <si>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</si>
  <si>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</si>
  <si>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</si>
  <si>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</si>
  <si>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</si>
  <si>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</si>
  <si>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</si>
  <si>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</si>
  <si>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</si>
  <si>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</si>
  <si>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</si>
  <si>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</si>
  <si>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</si>
  <si>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</si>
  <si>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</si>
  <si>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</si>
  <si>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</si>
  <si>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</si>
  <si>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</si>
  <si>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</si>
  <si>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</si>
  <si>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</si>
  <si>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</si>
  <si>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</si>
  <si>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</si>
  <si>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</si>
  <si>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</si>
  <si>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</si>
  <si>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</si>
  <si>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</si>
  <si>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</si>
  <si>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</si>
  <si>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</si>
  <si>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</si>
  <si>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</si>
  <si>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</si>
  <si>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</si>
  <si>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</si>
  <si>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</si>
  <si>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</si>
  <si>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</si>
  <si>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</si>
  <si>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</si>
  <si>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</si>
  <si>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</si>
  <si>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</si>
  <si>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</si>
  <si>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</si>
  <si>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</si>
  <si>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</si>
  <si>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</si>
  <si>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</si>
  <si>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</si>
  <si>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</si>
  <si>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</si>
  <si>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</si>
  <si>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</si>
  <si>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</si>
  <si>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</si>
  <si>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</si>
  <si>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</si>
  <si>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</si>
  <si>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</si>
  <si>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</si>
  <si>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</si>
  <si>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</si>
  <si>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</si>
  <si>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</si>
  <si>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</si>
  <si>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</si>
  <si>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</si>
  <si>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</si>
  <si>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</si>
  <si>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</si>
  <si>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</si>
  <si>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</si>
  <si>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</si>
  <si>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</si>
  <si>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</si>
  <si>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</si>
  <si>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</si>
  <si>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</si>
  <si>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</si>
  <si>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</si>
  <si>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</si>
  <si>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</si>
  <si>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</si>
  <si>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</si>
  <si>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</si>
  <si>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</si>
  <si>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</si>
  <si>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</si>
  <si>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</si>
  <si>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</si>
  <si>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</si>
  <si>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</si>
  <si>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</si>
  <si>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</si>
  <si>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</si>
  <si>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</si>
  <si>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</si>
  <si>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</si>
  <si>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</si>
  <si>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</si>
  <si>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</si>
  <si>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</si>
  <si>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</si>
  <si>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</si>
  <si>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</si>
  <si>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</si>
  <si>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</si>
  <si>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</si>
  <si>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</si>
  <si>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</si>
  <si>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</si>
  <si>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</si>
  <si>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</si>
  <si>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</si>
  <si>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</si>
  <si>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</si>
  <si>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</si>
  <si>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</si>
  <si>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</si>
  <si>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</si>
  <si>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</si>
  <si>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</si>
  <si>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</si>
  <si>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</si>
  <si>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</si>
  <si>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</si>
  <si>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</si>
  <si>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</si>
  <si>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</si>
  <si>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</si>
  <si>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</si>
  <si>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</si>
  <si>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</si>
  <si>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</si>
  <si>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</si>
  <si>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</si>
  <si>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</si>
  <si>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</si>
  <si>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</si>
  <si>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</si>
  <si>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</si>
  <si>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</si>
  <si>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</si>
  <si>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</si>
  <si>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</si>
  <si>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</si>
  <si>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</si>
  <si>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</si>
  <si>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</si>
  <si>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</si>
  <si>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</si>
  <si>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</si>
  <si>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</si>
  <si>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</si>
  <si>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</si>
  <si>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</si>
  <si>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</si>
  <si>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</si>
  <si>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</si>
  <si>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</si>
  <si>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</si>
  <si>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</si>
  <si>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</si>
  <si>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</si>
  <si>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</si>
  <si>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</si>
  <si>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</si>
  <si>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</si>
  <si>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</si>
  <si>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</si>
  <si>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</si>
  <si>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</si>
  <si>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</si>
  <si>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</si>
  <si>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</si>
  <si>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</si>
  <si>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</si>
  <si>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</si>
  <si>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</si>
  <si>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</si>
  <si>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</si>
  <si>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</si>
  <si>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</si>
  <si>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</si>
  <si>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</si>
  <si>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</si>
  <si>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</si>
  <si>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</si>
  <si>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</si>
  <si>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</si>
  <si>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</si>
  <si>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</si>
  <si>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</si>
  <si>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</si>
  <si>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</si>
  <si>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</si>
  <si>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</si>
  <si>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</si>
  <si>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</si>
  <si>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</si>
  <si>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</si>
  <si>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</si>
  <si>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</si>
  <si>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</si>
  <si>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</si>
  <si>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</si>
  <si>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</si>
  <si>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</si>
  <si>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</si>
  <si>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</si>
  <si>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</si>
  <si>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</si>
  <si>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</si>
  <si>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</si>
  <si>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</si>
  <si>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</si>
  <si>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</si>
  <si>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</si>
  <si>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</si>
  <si>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</si>
  <si>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</si>
  <si>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</si>
  <si>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</si>
  <si>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</si>
  <si>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</si>
  <si>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</si>
  <si>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</si>
  <si>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</si>
  <si>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</si>
  <si>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</si>
  <si>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</si>
  <si>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</si>
  <si>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</si>
  <si>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</si>
  <si>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</si>
  <si>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</si>
  <si>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</si>
  <si>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</si>
  <si>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</si>
  <si>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</si>
  <si>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</si>
  <si>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</si>
  <si>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</si>
  <si>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</si>
  <si>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</si>
  <si>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</si>
  <si>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</si>
  <si>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</si>
  <si>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</si>
  <si>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</si>
  <si>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</si>
  <si>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</si>
  <si>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</si>
  <si>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</si>
  <si>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</si>
  <si>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</si>
  <si>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</si>
  <si>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</si>
  <si>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</si>
  <si>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</si>
  <si>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</si>
  <si>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</si>
  <si>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</si>
  <si>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</si>
  <si>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</si>
  <si>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</si>
  <si>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</si>
  <si>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</si>
  <si>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</si>
  <si>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</si>
  <si>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</si>
  <si>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</si>
  <si>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</si>
  <si>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</si>
  <si>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</si>
  <si>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</si>
  <si>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</si>
  <si>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</si>
  <si>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</si>
  <si>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</si>
  <si>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</si>
  <si>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</si>
  <si>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</si>
  <si>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</si>
  <si>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</si>
  <si>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</si>
  <si>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</si>
  <si>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</si>
  <si>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</si>
  <si>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</si>
  <si>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</si>
  <si>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</si>
  <si>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</si>
  <si>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</si>
  <si>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</si>
  <si>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</si>
  <si>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</si>
  <si>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</si>
  <si>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</si>
  <si>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</si>
  <si>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</si>
  <si>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</si>
  <si>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</si>
  <si>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</si>
  <si>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</si>
  <si>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</si>
  <si>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</si>
  <si>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</si>
  <si>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</si>
  <si>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</si>
  <si>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</si>
  <si>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</si>
  <si>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</si>
  <si>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</si>
  <si>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</si>
  <si>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</si>
  <si>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</si>
  <si>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</si>
  <si>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</si>
  <si>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</si>
  <si>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</si>
  <si>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</si>
  <si>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</si>
  <si>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</si>
  <si>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</si>
  <si>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</si>
  <si>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</si>
  <si>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</si>
  <si>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</si>
  <si>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</si>
  <si>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</si>
  <si>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</si>
  <si>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</si>
  <si>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</si>
  <si>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</si>
  <si>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</si>
  <si>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</si>
  <si>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</si>
  <si>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</si>
  <si>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</si>
  <si>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</si>
  <si>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</si>
  <si>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</si>
  <si>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</si>
  <si>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</si>
  <si>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</si>
  <si>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</si>
  <si>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</si>
  <si>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</si>
  <si>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</si>
  <si>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</si>
  <si>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</si>
  <si>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</si>
  <si>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</si>
  <si>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</si>
  <si>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</si>
  <si>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</si>
  <si>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</si>
  <si>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</si>
  <si>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</si>
  <si>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</si>
  <si>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</si>
  <si>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</si>
  <si>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</si>
  <si>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</si>
  <si>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</si>
  <si>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</si>
  <si>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</si>
  <si>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</si>
  <si>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</si>
  <si>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</si>
  <si>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</si>
  <si>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</si>
  <si>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</si>
  <si>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</si>
  <si>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</si>
  <si>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</si>
  <si>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</si>
  <si>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</si>
  <si>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</si>
  <si>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</si>
  <si>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</si>
  <si>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</si>
  <si>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</si>
  <si>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</si>
  <si>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</si>
  <si>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</si>
  <si>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</si>
  <si>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</si>
  <si>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</si>
  <si>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</si>
  <si>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</si>
  <si>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</si>
  <si>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</si>
  <si>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</si>
  <si>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</si>
  <si>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</si>
  <si>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</si>
  <si>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</si>
  <si>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</si>
  <si>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</si>
  <si>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</si>
  <si>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</si>
  <si>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</si>
  <si>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</si>
  <si>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</si>
  <si>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</si>
  <si>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</si>
  <si>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</si>
  <si>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</si>
  <si>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</si>
  <si>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</si>
  <si>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</si>
  <si>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</si>
  <si>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</si>
  <si>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</si>
  <si>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</si>
  <si>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</si>
  <si>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</si>
  <si>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</si>
  <si>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</si>
  <si>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</si>
  <si>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</si>
  <si>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</si>
  <si>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</si>
  <si>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</si>
  <si>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</si>
  <si>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</si>
  <si>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</si>
  <si>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</si>
  <si>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</si>
  <si>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</si>
  <si>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</si>
  <si>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</si>
  <si>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</si>
  <si>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</si>
  <si>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</si>
  <si>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</si>
  <si>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</si>
  <si>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</si>
  <si>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</si>
  <si>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</si>
  <si>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</si>
  <si>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</si>
  <si>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</si>
  <si>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</si>
  <si>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</si>
  <si>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</si>
  <si>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</si>
  <si>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</si>
  <si>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</si>
  <si>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</si>
  <si>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</si>
  <si>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</si>
  <si>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</si>
  <si>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</si>
  <si>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</si>
  <si>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</si>
  <si>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</si>
  <si>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</si>
  <si>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</si>
  <si>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</si>
  <si>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</si>
  <si>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</si>
  <si>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</si>
  <si>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</si>
  <si>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</si>
  <si>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</si>
  <si>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</si>
  <si>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</si>
  <si>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</si>
  <si>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</si>
  <si>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</si>
  <si>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</si>
  <si>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</si>
  <si>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</si>
  <si>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</si>
  <si>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</si>
  <si>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</si>
  <si>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</si>
  <si>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</si>
  <si>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</si>
  <si>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</si>
  <si>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</si>
  <si>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</si>
  <si>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</si>
  <si>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</si>
  <si>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</si>
  <si>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</si>
  <si>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</si>
  <si>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</si>
  <si>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</si>
  <si>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</si>
  <si>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</si>
  <si>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</si>
  <si>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</si>
  <si>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</si>
  <si>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</si>
  <si>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</si>
  <si>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</si>
  <si>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</si>
  <si>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</si>
  <si>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</si>
  <si>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</si>
  <si>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</si>
  <si>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</si>
  <si>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</si>
  <si>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</si>
  <si>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</si>
  <si>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</si>
  <si>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</si>
  <si>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</si>
  <si>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</si>
  <si>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</si>
  <si>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</si>
  <si>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</si>
  <si>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</si>
  <si>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</si>
  <si>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</si>
  <si>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</si>
  <si>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</si>
  <si>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</si>
  <si>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</si>
  <si>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</si>
  <si>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</si>
  <si>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</si>
  <si>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</si>
  <si>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</si>
  <si>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</si>
  <si>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</si>
  <si>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</si>
  <si>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</si>
  <si>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</si>
  <si>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</si>
  <si>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</si>
  <si>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</si>
  <si>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</si>
  <si>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</si>
  <si>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</si>
  <si>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</si>
  <si>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</si>
  <si>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</si>
  <si>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</si>
  <si>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</si>
  <si>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</si>
  <si>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</si>
  <si>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</si>
  <si>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</si>
  <si>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</si>
  <si>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</si>
  <si>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</si>
  <si>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</si>
  <si>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</si>
  <si>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</si>
  <si>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</si>
  <si>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</si>
  <si>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</si>
  <si>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</si>
  <si>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</si>
  <si>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</si>
  <si>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</si>
  <si>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</si>
  <si>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</si>
  <si>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</si>
  <si>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</si>
  <si>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</si>
  <si>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</si>
  <si>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</si>
  <si>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</si>
  <si>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</si>
  <si>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</si>
  <si>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</si>
  <si>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</si>
  <si>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</si>
  <si>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</si>
  <si>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</si>
  <si>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</si>
  <si>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</si>
  <si>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</si>
  <si>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</si>
  <si>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</si>
  <si>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</si>
  <si>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</si>
  <si>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</si>
  <si>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</si>
  <si>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</si>
  <si>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</si>
  <si>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</si>
  <si>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</si>
  <si>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</si>
  <si>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</si>
  <si>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</si>
  <si>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</si>
  <si>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</si>
  <si>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</si>
  <si>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</si>
  <si>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</si>
  <si>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</si>
  <si>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</si>
  <si>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</si>
  <si>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</si>
  <si>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</si>
  <si>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</si>
  <si>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</si>
  <si>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</si>
  <si>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</si>
  <si>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</si>
  <si>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</si>
  <si>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</si>
  <si>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</si>
  <si>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</si>
  <si>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</si>
  <si>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</si>
  <si>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</si>
  <si>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</si>
  <si>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</si>
  <si>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</si>
  <si>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</si>
  <si>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</si>
  <si>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</si>
  <si>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</si>
  <si>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</si>
  <si>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</si>
  <si>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</si>
  <si>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</si>
  <si>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</si>
  <si>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</si>
  <si>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</si>
  <si>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</si>
  <si>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</si>
  <si>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</si>
  <si>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</si>
  <si>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</si>
  <si>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</si>
  <si>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</si>
  <si>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</si>
  <si>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</si>
  <si>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</si>
  <si>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</si>
  <si>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</si>
  <si>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</si>
  <si>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</si>
  <si>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</si>
  <si>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</si>
  <si>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</si>
  <si>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</si>
  <si>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</si>
  <si>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</si>
  <si>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</si>
  <si>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</si>
  <si>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</si>
  <si>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</si>
  <si>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</si>
  <si>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</si>
  <si>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</si>
  <si>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</si>
  <si>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</si>
  <si>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</si>
  <si>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</si>
  <si>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</si>
  <si>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</si>
  <si>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</si>
  <si>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</si>
  <si>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</si>
  <si>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</si>
  <si>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</si>
  <si>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</si>
  <si>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</si>
  <si>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</si>
  <si>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</si>
  <si>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</si>
  <si>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</si>
  <si>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</si>
  <si>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</si>
  <si>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</si>
  <si>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</si>
  <si>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</si>
  <si>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</si>
  <si>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</si>
  <si>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</si>
  <si>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</si>
  <si>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</si>
  <si>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</si>
  <si>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</si>
  <si>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</si>
  <si>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</si>
  <si>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</si>
  <si>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</si>
  <si>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</si>
  <si>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</si>
  <si>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</si>
  <si>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</si>
  <si>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</si>
  <si>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</si>
  <si>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</si>
  <si>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</si>
  <si>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</si>
  <si>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</si>
  <si>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</si>
  <si>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</si>
  <si>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</si>
  <si>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</si>
  <si>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</si>
  <si>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</si>
  <si>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</si>
  <si>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</si>
  <si>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</si>
  <si>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</si>
  <si>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</si>
  <si>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</si>
  <si>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</si>
  <si>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</si>
  <si>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</si>
  <si>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</si>
  <si>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</si>
  <si>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</si>
  <si>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</si>
  <si>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</si>
  <si>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</si>
  <si>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</si>
  <si>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</si>
  <si>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</si>
  <si>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</si>
  <si>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</si>
  <si>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</si>
  <si>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</si>
  <si>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</si>
  <si>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</si>
  <si>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</si>
  <si>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</si>
  <si>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</si>
  <si>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</si>
  <si>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</si>
  <si>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</si>
  <si>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</si>
  <si>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</si>
  <si>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</si>
  <si>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</si>
  <si>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</si>
  <si>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</si>
  <si>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</si>
  <si>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</si>
  <si>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</si>
  <si>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</si>
  <si>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</si>
  <si>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</si>
  <si>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</si>
  <si>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</si>
  <si>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</si>
  <si>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</si>
  <si>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</si>
  <si>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</si>
  <si>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</si>
  <si>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</si>
  <si>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</si>
  <si>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</si>
  <si>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</si>
  <si>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</si>
  <si>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</si>
  <si>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</si>
  <si>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</si>
  <si>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</si>
  <si>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</si>
  <si>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</si>
  <si>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</si>
  <si>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</si>
  <si>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</si>
  <si>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</si>
  <si>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</si>
  <si>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</si>
  <si>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</si>
  <si>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</si>
  <si>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</si>
  <si>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</si>
  <si>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</si>
  <si>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</si>
  <si>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</si>
  <si>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</si>
  <si>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</si>
  <si>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</si>
  <si>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</si>
  <si>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</si>
  <si>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</si>
  <si>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</si>
  <si>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</si>
  <si>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</si>
  <si>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</si>
  <si>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</si>
  <si>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</si>
  <si>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</si>
  <si>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</si>
  <si>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</si>
  <si>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</si>
  <si>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</si>
  <si>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</si>
  <si>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</si>
  <si>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</si>
  <si>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</si>
  <si>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</si>
  <si>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</si>
  <si>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</si>
  <si>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</si>
  <si>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</si>
  <si>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</si>
  <si>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</si>
  <si>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</si>
  <si>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</si>
  <si>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</si>
  <si>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</si>
  <si>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</si>
  <si>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</si>
  <si>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</si>
  <si>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</si>
  <si>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</si>
  <si>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</si>
  <si>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</si>
  <si>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</si>
  <si>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</si>
  <si>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</si>
  <si>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</si>
  <si>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</si>
  <si>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</si>
  <si>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</si>
  <si>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</si>
  <si>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</si>
  <si>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</si>
  <si>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</si>
  <si>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</si>
  <si>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</si>
  <si>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</si>
  <si>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</si>
  <si>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</si>
  <si>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</si>
  <si>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</si>
  <si>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</si>
  <si>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</si>
  <si>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</si>
  <si>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</si>
  <si>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</si>
  <si>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</si>
  <si>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</si>
  <si>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</si>
  <si>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</si>
  <si>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</si>
  <si>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</si>
  <si>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</si>
  <si>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</si>
  <si>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</si>
  <si>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</si>
  <si>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</si>
  <si>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</si>
  <si>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</si>
  <si>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</si>
  <si>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</si>
  <si>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</si>
  <si>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</si>
  <si>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</si>
  <si>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</si>
  <si>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</si>
  <si>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</si>
  <si>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</si>
  <si>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</si>
  <si>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</si>
  <si>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</si>
  <si>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</si>
  <si>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</si>
  <si>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</si>
  <si>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</si>
  <si>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</si>
  <si>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</si>
  <si>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</si>
  <si>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</si>
  <si>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</si>
  <si>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</si>
  <si>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</si>
  <si>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</si>
  <si>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</si>
  <si>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</si>
  <si>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</si>
  <si>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</si>
  <si>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</si>
  <si>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</si>
  <si>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</si>
  <si>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</si>
  <si>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</si>
  <si>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</si>
  <si>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</si>
  <si>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</si>
  <si>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</si>
  <si>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</si>
  <si>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</si>
  <si>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</si>
  <si>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</si>
  <si>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</si>
  <si>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</si>
  <si>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</si>
  <si>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</si>
  <si>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</si>
  <si>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</si>
  <si>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</si>
  <si>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</si>
  <si>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</si>
  <si>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</si>
  <si>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</si>
  <si>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</si>
  <si>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</si>
  <si>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</si>
  <si>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</si>
  <si>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</si>
  <si>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</si>
  <si>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</si>
  <si>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</si>
  <si>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</si>
  <si>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</si>
  <si>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</si>
  <si>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</si>
  <si>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</si>
  <si>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</si>
  <si>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</si>
  <si>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</si>
  <si>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</si>
  <si>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</si>
  <si>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</si>
  <si>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</si>
  <si>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</si>
  <si>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</si>
  <si>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</si>
  <si>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</si>
  <si>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</si>
  <si>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</si>
  <si>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</si>
  <si>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</si>
  <si>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</si>
  <si>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</si>
  <si>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</si>
  <si>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</si>
  <si>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</si>
  <si>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</si>
  <si>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</si>
  <si>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</si>
  <si>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</si>
  <si>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</si>
  <si>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</si>
  <si>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</si>
  <si>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</si>
  <si>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</si>
  <si>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</si>
  <si>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</si>
  <si>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</si>
  <si>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</si>
  <si>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</si>
  <si>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</si>
  <si>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</si>
  <si>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</si>
  <si>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</si>
  <si>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</si>
  <si>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</si>
  <si>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</si>
  <si>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</si>
  <si>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</si>
  <si>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</si>
  <si>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</si>
  <si>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</si>
  <si>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</si>
  <si>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</si>
  <si>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</si>
  <si>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</si>
  <si>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</si>
  <si>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</si>
  <si>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</si>
  <si>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</si>
  <si>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</si>
  <si>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</si>
  <si>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</si>
  <si>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</si>
  <si>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</si>
  <si>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</si>
  <si>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</si>
  <si>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</si>
  <si>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</si>
  <si>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</si>
  <si>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</si>
  <si>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</si>
  <si>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</si>
  <si>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</si>
  <si>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</si>
  <si>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</si>
  <si>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</si>
  <si>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</si>
  <si>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</si>
  <si>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</si>
  <si>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</si>
  <si>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</si>
  <si>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</si>
  <si>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</si>
  <si>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</si>
  <si>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</si>
  <si>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</si>
  <si>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</si>
  <si>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</si>
  <si>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</si>
  <si>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</si>
  <si>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</si>
  <si>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</si>
  <si>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</si>
  <si>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</si>
  <si>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</si>
  <si>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</si>
  <si>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</si>
  <si>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</si>
  <si>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</si>
  <si>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</si>
  <si>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</si>
  <si>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</si>
  <si>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</si>
  <si>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</si>
  <si>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</si>
  <si>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</si>
  <si>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</si>
  <si>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</si>
  <si>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</si>
  <si>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</si>
  <si>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</si>
  <si>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</si>
  <si>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</si>
  <si>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</si>
  <si>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</si>
  <si>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</si>
  <si>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</si>
  <si>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</si>
  <si>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</si>
  <si>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</si>
  <si>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</si>
  <si>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</si>
  <si>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</si>
  <si>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</si>
  <si>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</si>
  <si>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</si>
  <si>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</si>
  <si>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</si>
  <si>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</si>
  <si>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</si>
  <si>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</si>
  <si>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</si>
  <si>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</si>
  <si>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</si>
  <si>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</si>
  <si>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</si>
  <si>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</si>
  <si>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</si>
  <si>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</si>
  <si>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</si>
  <si>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</si>
  <si>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</si>
  <si>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</si>
  <si>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</si>
  <si>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</si>
  <si>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</si>
  <si>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</si>
  <si>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</si>
  <si>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</si>
  <si>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</si>
  <si>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</si>
  <si>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</si>
  <si>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</si>
  <si>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</si>
  <si>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</si>
  <si>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</si>
  <si>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</si>
  <si>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</si>
  <si>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</si>
  <si>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</si>
  <si>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</si>
  <si>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</si>
  <si>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</si>
  <si>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</si>
  <si>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</si>
  <si>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</si>
  <si>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</si>
  <si>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</si>
  <si>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</si>
  <si>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</si>
  <si>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</si>
  <si>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</si>
  <si>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</si>
  <si>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</si>
  <si>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</si>
  <si>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</si>
  <si>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</si>
  <si>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</si>
  <si>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</si>
  <si>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</si>
  <si>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</si>
  <si>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</si>
  <si>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</si>
  <si>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</si>
  <si>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</si>
  <si>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</si>
  <si>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</si>
  <si>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</si>
  <si>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</si>
  <si>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</si>
  <si>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</si>
  <si>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</si>
  <si>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</si>
  <si>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</si>
  <si>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</si>
  <si>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</si>
  <si>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</si>
  <si>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</si>
  <si>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</si>
  <si>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</si>
  <si>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</si>
  <si>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</si>
  <si>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</si>
  <si>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</si>
  <si>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</si>
  <si>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</si>
  <si>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</si>
  <si>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</si>
  <si>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</si>
  <si>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</si>
  <si>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</si>
  <si>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</si>
  <si>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</si>
  <si>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</si>
  <si>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</si>
  <si>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</si>
  <si>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</si>
  <si>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</si>
  <si>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</si>
  <si>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</si>
  <si>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</si>
  <si>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</si>
  <si>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</si>
  <si>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</si>
  <si>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</si>
  <si>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</si>
  <si>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</si>
  <si>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</si>
  <si>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</si>
  <si>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</si>
  <si>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</si>
  <si>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</si>
  <si>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</si>
  <si>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</si>
  <si>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</si>
  <si>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</si>
  <si>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</si>
  <si>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</si>
  <si>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</si>
  <si>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</si>
  <si>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</si>
  <si>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</si>
  <si>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</si>
  <si>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</si>
  <si>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</si>
  <si>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</si>
  <si>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</si>
  <si>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</si>
  <si>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</si>
  <si>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</si>
  <si>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</si>
  <si>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</si>
  <si>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</si>
  <si>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</si>
  <si>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</si>
  <si>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</si>
  <si>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</si>
  <si>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</si>
  <si>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</si>
  <si>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</si>
  <si>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</si>
  <si>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</si>
  <si>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</si>
  <si>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</si>
  <si>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</si>
  <si>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</si>
  <si>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</si>
  <si>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</si>
  <si>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</si>
  <si>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</si>
  <si>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</si>
  <si>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</si>
  <si>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</si>
  <si>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</si>
  <si>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</si>
  <si>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</si>
  <si>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</si>
  <si>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</si>
  <si>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</si>
  <si>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</si>
  <si>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</si>
  <si>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</si>
  <si>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</si>
  <si>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</si>
  <si>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</si>
  <si>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</si>
  <si>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</si>
  <si>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</si>
  <si>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</si>
  <si>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</si>
  <si>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</si>
  <si>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</si>
  <si>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</si>
  <si>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</si>
  <si>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</si>
  <si>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</si>
  <si>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</si>
  <si>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</si>
  <si>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</si>
  <si>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</si>
  <si>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</si>
  <si>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</si>
  <si>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</si>
  <si>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</si>
  <si>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</si>
  <si>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</si>
  <si>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</si>
  <si>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</si>
  <si>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</si>
  <si>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</si>
  <si>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</si>
  <si>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</si>
  <si>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</si>
  <si>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</si>
  <si>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</si>
  <si>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</si>
  <si>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</si>
  <si>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</si>
  <si>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</si>
  <si>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</si>
  <si>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</si>
  <si>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</si>
  <si>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</si>
  <si>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</si>
  <si>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</si>
  <si>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</si>
  <si>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</si>
  <si>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</si>
  <si>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</si>
  <si>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</si>
  <si>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</si>
  <si>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</si>
  <si>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</si>
  <si>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</si>
  <si>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</si>
  <si>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</si>
  <si>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</si>
  <si>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</si>
  <si>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</si>
  <si>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</si>
  <si>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</si>
  <si>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</si>
  <si>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</si>
  <si>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</si>
  <si>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</si>
  <si>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</si>
  <si>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</si>
  <si>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</si>
  <si>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</si>
  <si>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</si>
  <si>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</si>
  <si>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</si>
  <si>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</si>
  <si>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</si>
  <si>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</si>
  <si>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</si>
  <si>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</si>
  <si>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</si>
  <si>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</si>
  <si>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</si>
  <si>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</si>
  <si>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</si>
  <si>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</si>
  <si>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</si>
  <si>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</si>
  <si>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</si>
  <si>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</si>
  <si>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</si>
  <si>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</si>
  <si>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</si>
  <si>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</si>
  <si>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</si>
  <si>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</si>
  <si>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</si>
  <si>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</si>
  <si>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</si>
  <si>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</si>
  <si>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</si>
  <si>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</si>
  <si>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</si>
  <si>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</si>
  <si>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</si>
  <si>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</si>
  <si>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</si>
  <si>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</si>
  <si>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</si>
  <si>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</si>
  <si>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</si>
  <si>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</si>
  <si>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</si>
  <si>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</si>
  <si>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</si>
  <si>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</si>
  <si>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</si>
  <si>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</si>
  <si>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</si>
  <si>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</si>
  <si>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</si>
  <si>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</si>
  <si>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</si>
  <si>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</si>
  <si>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</si>
  <si>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</si>
  <si>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</si>
  <si>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</si>
  <si>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</si>
  <si>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</si>
  <si>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</si>
  <si>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</si>
  <si>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</si>
  <si>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</si>
  <si>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</si>
  <si>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</si>
  <si>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</si>
  <si>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</si>
  <si>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</si>
  <si>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</si>
  <si>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</si>
  <si>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</si>
  <si>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</si>
  <si>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</si>
  <si>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</si>
  <si>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</si>
  <si>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</si>
  <si>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</si>
  <si>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</si>
  <si>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</si>
  <si>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</si>
  <si>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</si>
  <si>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</si>
  <si>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</si>
  <si>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</si>
  <si>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</si>
  <si>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</si>
  <si>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</si>
  <si>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</si>
  <si>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</si>
  <si>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</si>
  <si>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</si>
  <si>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</si>
  <si>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</si>
  <si>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</si>
  <si>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</si>
  <si>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</si>
  <si>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</si>
  <si>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</si>
  <si>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</si>
  <si>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</si>
  <si>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</si>
  <si>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</si>
  <si>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</si>
  <si>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</si>
  <si>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</si>
  <si>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</si>
  <si>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</si>
  <si>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</si>
  <si>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</si>
  <si>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</si>
  <si>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</si>
  <si>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</si>
  <si>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</si>
  <si>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</si>
  <si>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</si>
  <si>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</si>
  <si>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</si>
  <si>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</si>
  <si>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</si>
  <si>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</si>
  <si>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</si>
  <si>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</si>
  <si>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</si>
  <si>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</si>
  <si>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</si>
  <si>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</si>
  <si>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</si>
  <si>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</si>
  <si>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</si>
  <si>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</si>
  <si>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</si>
  <si>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</si>
  <si>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</si>
  <si>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</si>
  <si>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</si>
  <si>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</si>
  <si>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</si>
  <si>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</si>
  <si>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</si>
  <si>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</si>
  <si>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</si>
  <si>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</si>
  <si>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</si>
  <si>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</si>
  <si>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</si>
  <si>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</si>
  <si>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</si>
  <si>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</si>
  <si>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</si>
  <si>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</si>
  <si>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</si>
  <si>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</si>
  <si>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</si>
  <si>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</si>
  <si>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</si>
  <si>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</si>
  <si>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</si>
  <si>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</si>
  <si>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</si>
  <si>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</si>
  <si>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</si>
  <si>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</si>
  <si>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</si>
  <si>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</si>
  <si>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</si>
  <si>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</si>
  <si>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</si>
  <si>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</si>
  <si>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</si>
  <si>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</si>
  <si>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</si>
  <si>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</si>
  <si>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</si>
  <si>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</si>
  <si>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</si>
  <si>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</si>
  <si>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</si>
  <si>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</si>
  <si>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</si>
  <si>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</si>
  <si>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</si>
  <si>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</si>
  <si>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</si>
  <si>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</si>
  <si>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</si>
  <si>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</si>
  <si>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</si>
  <si>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</si>
  <si>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</si>
  <si>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</si>
  <si>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</si>
  <si>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</si>
  <si>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</si>
  <si>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</si>
  <si>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</si>
  <si>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</si>
  <si>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</si>
  <si>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</si>
  <si>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</si>
  <si>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</si>
  <si>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</si>
  <si>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</si>
  <si>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</si>
  <si>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</si>
  <si>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</si>
  <si>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</si>
  <si>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</si>
  <si>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</si>
  <si>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</si>
  <si>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</si>
  <si>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</si>
  <si>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</si>
  <si>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</si>
  <si>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</si>
  <si>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</si>
  <si>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</si>
  <si>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</si>
  <si>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</si>
  <si>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</si>
  <si>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</si>
  <si>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</si>
  <si>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</si>
  <si>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</si>
  <si>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</si>
  <si>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</si>
  <si>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</si>
  <si>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</si>
  <si>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</si>
  <si>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</si>
  <si>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</si>
  <si>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</si>
  <si>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</si>
  <si>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</si>
  <si>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</si>
  <si>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</si>
  <si>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</si>
  <si>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</si>
  <si>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</si>
  <si>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</si>
  <si>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</si>
  <si>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</si>
  <si>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</si>
  <si>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</si>
  <si>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</si>
  <si>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</si>
  <si>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</si>
  <si>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</si>
  <si>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</si>
  <si>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</si>
  <si>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</si>
  <si>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</si>
  <si>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</si>
  <si>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</si>
  <si>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</si>
  <si>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</si>
  <si>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</si>
  <si>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</si>
  <si>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</si>
  <si>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</si>
  <si>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</si>
  <si>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</si>
  <si>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</si>
  <si>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</si>
  <si>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</si>
  <si>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</si>
  <si>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</si>
  <si>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</si>
  <si>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</si>
  <si>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</si>
  <si>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</si>
  <si>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</si>
  <si>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</si>
  <si>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</si>
  <si>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</si>
  <si>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</si>
  <si>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</si>
  <si>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</si>
  <si>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</si>
  <si>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</si>
  <si>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</si>
  <si>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</si>
  <si>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</si>
  <si>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</si>
  <si>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</si>
  <si>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</si>
  <si>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</si>
  <si>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</si>
  <si>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</si>
  <si>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</si>
  <si>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</si>
  <si>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</si>
  <si>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</si>
  <si>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</si>
  <si>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</si>
  <si>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</si>
  <si>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</si>
  <si>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</si>
  <si>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</si>
  <si>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</si>
  <si>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</si>
  <si>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</si>
  <si>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</si>
  <si>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</si>
  <si>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</si>
  <si>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</si>
  <si>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</si>
  <si>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</si>
  <si>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</si>
  <si>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</si>
  <si>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</si>
  <si>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</si>
  <si>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</si>
  <si>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</si>
  <si>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</si>
  <si>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</si>
  <si>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</si>
  <si>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</si>
  <si>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</si>
  <si>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</si>
  <si>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</si>
  <si>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</si>
  <si>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</si>
  <si>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</si>
  <si>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</si>
  <si>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</si>
  <si>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</si>
  <si>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</si>
  <si>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</si>
  <si>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</si>
  <si>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</si>
  <si>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</si>
  <si>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</si>
  <si>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</si>
  <si>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</si>
  <si>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</si>
  <si>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</si>
  <si>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</si>
  <si>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</si>
  <si>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</si>
  <si>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</si>
  <si>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</si>
  <si>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</si>
  <si>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</si>
  <si>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</si>
  <si>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</si>
  <si>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</si>
  <si>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</si>
  <si>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</si>
  <si>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</si>
  <si>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</si>
  <si>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</si>
  <si>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</si>
  <si>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</si>
  <si>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</si>
  <si>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</si>
  <si>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</si>
  <si>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</si>
  <si>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</si>
  <si>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</si>
  <si>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</si>
  <si>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</si>
  <si>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</si>
  <si>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</si>
  <si>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</si>
  <si>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</si>
  <si>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</si>
  <si>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</si>
  <si>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</si>
  <si>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</si>
  <si>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</si>
  <si>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</si>
  <si>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</si>
  <si>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</si>
  <si>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</si>
  <si>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</si>
  <si>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</si>
  <si>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</si>
  <si>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</si>
  <si>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</si>
  <si>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</si>
  <si>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</si>
  <si>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</si>
  <si>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</si>
  <si>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</si>
  <si>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</si>
  <si>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</si>
  <si>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</si>
  <si>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</si>
  <si>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</si>
  <si>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</si>
  <si>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</si>
  <si>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</si>
  <si>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</si>
  <si>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</si>
  <si>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</si>
  <si>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</si>
  <si>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</si>
  <si>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</si>
  <si>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</si>
  <si>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</si>
  <si>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</si>
  <si>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</si>
  <si>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</si>
  <si>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</si>
  <si>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</si>
  <si>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</si>
  <si>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</si>
  <si>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</si>
  <si>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</si>
  <si>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</si>
  <si>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</si>
  <si>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</si>
  <si>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</si>
  <si>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</si>
  <si>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</si>
  <si>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</si>
  <si>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</si>
  <si>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</si>
  <si>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</si>
  <si>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</si>
  <si>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</si>
  <si>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</si>
  <si>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</si>
  <si>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</si>
  <si>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</si>
  <si>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</si>
  <si>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</si>
  <si>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</si>
  <si>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</si>
  <si>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</si>
  <si>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</si>
  <si>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</si>
  <si>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</si>
  <si>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</si>
  <si>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</si>
  <si>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</si>
  <si>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</si>
  <si>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</si>
  <si>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</si>
  <si>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</si>
  <si>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</si>
  <si>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</si>
  <si>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</si>
  <si>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</si>
  <si>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</si>
  <si>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</si>
  <si>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</si>
  <si>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</si>
  <si>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</si>
  <si>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</si>
  <si>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</si>
  <si>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</si>
  <si>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</si>
  <si>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</si>
  <si>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</si>
  <si>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</si>
  <si>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</si>
  <si>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</si>
  <si>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</si>
  <si>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</si>
  <si>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</si>
  <si>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</si>
  <si>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</si>
  <si>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</si>
  <si>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</si>
  <si>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</si>
  <si>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</si>
  <si>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</si>
  <si>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</si>
  <si>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</si>
  <si>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</si>
  <si>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</si>
  <si>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</si>
  <si>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</si>
  <si>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</si>
  <si>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</si>
  <si>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</si>
  <si>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</si>
  <si>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</si>
  <si>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</si>
  <si>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</si>
  <si>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</si>
  <si>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</si>
  <si>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</si>
  <si>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</si>
  <si>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</si>
  <si>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</si>
  <si>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</si>
  <si>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</si>
  <si>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</si>
  <si>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</si>
  <si>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</si>
  <si>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</si>
  <si>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</si>
  <si>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</si>
  <si>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</si>
  <si>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</si>
  <si>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</si>
  <si>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</si>
  <si>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</si>
  <si>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</si>
  <si>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</si>
  <si>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</si>
  <si>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</si>
  <si>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</si>
  <si>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</si>
  <si>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</si>
  <si>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</si>
  <si>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</si>
  <si>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</si>
  <si>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</si>
  <si>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</si>
  <si>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</si>
  <si>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</si>
  <si>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</si>
  <si>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</si>
  <si>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</si>
  <si>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</si>
  <si>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</si>
  <si>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</si>
  <si>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</si>
  <si>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</si>
  <si>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</si>
  <si>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</si>
  <si>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</si>
  <si>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</si>
  <si>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</si>
  <si>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</si>
  <si>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</si>
  <si>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</si>
  <si>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</si>
  <si>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</si>
  <si>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</si>
  <si>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</si>
  <si>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</si>
  <si>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</si>
  <si>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</si>
  <si>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</si>
  <si>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</si>
  <si>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</si>
  <si>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</si>
  <si>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</si>
  <si>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</si>
  <si>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</si>
  <si>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</si>
  <si>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</si>
  <si>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</si>
  <si>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</si>
  <si>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</si>
  <si>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</si>
  <si>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</si>
  <si>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</si>
  <si>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</si>
  <si>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</si>
  <si>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</si>
  <si>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</si>
  <si>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</si>
  <si>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</si>
  <si>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</si>
  <si>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</si>
  <si>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</si>
  <si>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</si>
  <si>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</si>
  <si>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</si>
  <si>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</si>
  <si>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</si>
  <si>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</si>
  <si>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</si>
  <si>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</si>
  <si>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</si>
  <si>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</si>
  <si>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</si>
  <si>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</si>
  <si>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</si>
  <si>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</si>
  <si>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</si>
  <si>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</si>
  <si>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</si>
  <si>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</si>
  <si>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</si>
  <si>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</si>
  <si>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</si>
  <si>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</si>
  <si>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</si>
  <si>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</si>
  <si>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</si>
  <si>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</si>
  <si>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</si>
  <si>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</si>
  <si>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</si>
  <si>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</si>
  <si>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</si>
  <si>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</si>
  <si>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</si>
  <si>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</si>
  <si>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</si>
  <si>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</si>
  <si>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</si>
  <si>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</si>
  <si>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</si>
  <si>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</si>
  <si>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</si>
  <si>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</si>
  <si>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</si>
  <si>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</si>
  <si>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</si>
  <si>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</si>
  <si>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</si>
  <si>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</si>
  <si>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</si>
  <si>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</si>
  <si>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</si>
  <si>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</si>
  <si>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</si>
  <si>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</si>
  <si>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</si>
  <si>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</si>
  <si>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</si>
  <si>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</si>
  <si>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</si>
  <si>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</si>
  <si>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</si>
  <si>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</si>
  <si>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</si>
  <si>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</si>
  <si>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</si>
  <si>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</si>
  <si>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</si>
  <si>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</si>
  <si>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</si>
  <si>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</si>
  <si>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</si>
  <si>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</si>
  <si>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</si>
  <si>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</si>
  <si>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</si>
  <si>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</si>
  <si>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</si>
  <si>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</si>
  <si>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</si>
  <si>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</si>
  <si>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</si>
  <si>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</si>
  <si>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</si>
  <si>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</si>
  <si>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</si>
  <si>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</si>
  <si>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</si>
  <si>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</si>
  <si>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</si>
  <si>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</si>
  <si>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</si>
  <si>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</si>
  <si>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</si>
  <si>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</si>
  <si>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</si>
  <si>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</si>
  <si>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</si>
  <si>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</si>
  <si>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</si>
  <si>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</si>
  <si>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</si>
  <si>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</si>
  <si>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</si>
  <si>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</si>
  <si>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</si>
  <si>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</si>
  <si>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</si>
  <si>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</si>
  <si>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</si>
  <si>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</si>
  <si>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</si>
  <si>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</si>
  <si>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</si>
  <si>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</si>
  <si>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</si>
  <si>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</si>
  <si>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</si>
  <si>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</si>
  <si>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</si>
  <si>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</si>
  <si>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</si>
  <si>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</si>
  <si>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</si>
  <si>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</si>
  <si>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</si>
  <si>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</si>
  <si>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</si>
  <si>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</si>
  <si>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</si>
  <si>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</si>
  <si>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</si>
  <si>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</si>
  <si>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</si>
  <si>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</si>
  <si>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</si>
  <si>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</si>
  <si>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</si>
  <si>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</si>
  <si>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</si>
  <si>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</si>
  <si>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</si>
  <si>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</si>
  <si>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</si>
  <si>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</si>
  <si>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</si>
  <si>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</si>
  <si>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</si>
  <si>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</si>
  <si>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</si>
  <si>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</si>
  <si>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</si>
  <si>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</si>
  <si>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</si>
  <si>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</si>
  <si>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</si>
  <si>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</si>
  <si>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</si>
  <si>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</si>
  <si>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</si>
  <si>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</si>
  <si>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</si>
  <si>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</si>
  <si>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</si>
  <si>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</si>
  <si>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</si>
  <si>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</si>
  <si>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</si>
  <si>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</si>
  <si>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</si>
  <si>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</si>
  <si>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</si>
  <si>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</si>
  <si>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</si>
  <si>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</si>
  <si>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</si>
  <si>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</si>
  <si>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</si>
  <si>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</si>
  <si>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</si>
  <si>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</si>
  <si>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</si>
  <si>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</si>
  <si>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</si>
  <si>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</si>
  <si>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</si>
  <si>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</si>
  <si>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</si>
  <si>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</si>
  <si>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</si>
  <si>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</si>
  <si>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</si>
  <si>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</si>
  <si>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</si>
  <si>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</si>
  <si>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</si>
  <si>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</si>
  <si>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</si>
  <si>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</si>
  <si>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</si>
  <si>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</si>
  <si>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</si>
  <si>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</si>
  <si>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</si>
  <si>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</si>
  <si>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</si>
  <si>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</si>
  <si>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</si>
  <si>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</si>
  <si>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</si>
  <si>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</si>
  <si>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</si>
  <si>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</si>
  <si>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</si>
  <si>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</si>
  <si>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</si>
  <si>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</si>
  <si>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</si>
  <si>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</si>
  <si>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</si>
  <si>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</si>
  <si>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</si>
  <si>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</si>
  <si>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</si>
  <si>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</si>
  <si>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</si>
  <si>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</si>
  <si>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</si>
  <si>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</si>
  <si>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</si>
  <si>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</si>
  <si>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</si>
  <si>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</si>
  <si>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</si>
  <si>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</si>
  <si>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</si>
  <si>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</si>
  <si>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</si>
  <si>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</si>
  <si>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</si>
  <si>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</si>
  <si>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</si>
  <si>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</si>
  <si>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</si>
  <si>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</si>
  <si>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</si>
  <si>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</si>
  <si>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</si>
  <si>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</si>
  <si>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</si>
  <si>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</si>
  <si>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</si>
  <si>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</si>
  <si>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</si>
  <si>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</si>
  <si>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</si>
  <si>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</si>
  <si>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</si>
  <si>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</si>
  <si>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</si>
  <si>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</si>
  <si>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</si>
  <si>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</si>
  <si>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</si>
  <si>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</si>
  <si>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</si>
  <si>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</si>
  <si>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</si>
  <si>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</si>
  <si>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</si>
  <si>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</si>
  <si>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</si>
  <si>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</si>
  <si>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</si>
  <si>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</si>
  <si>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</si>
  <si>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</si>
  <si>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</si>
  <si>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</si>
  <si>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</si>
  <si>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</si>
  <si>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</si>
  <si>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</si>
  <si>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</si>
  <si>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</si>
  <si>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</si>
  <si>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</si>
  <si>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</si>
  <si>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</si>
  <si>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</si>
  <si>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</si>
  <si>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</si>
  <si>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</si>
  <si>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</si>
  <si>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</si>
  <si>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</si>
  <si>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</si>
  <si>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</si>
  <si>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</si>
  <si>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</si>
  <si>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</si>
  <si>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</si>
  <si>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</si>
  <si>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</si>
  <si>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</si>
  <si>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</si>
  <si>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</si>
  <si>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</si>
  <si>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</si>
  <si>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</si>
  <si>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</si>
  <si>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</si>
  <si>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</si>
  <si>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</si>
  <si>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</si>
  <si>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</si>
  <si>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</si>
  <si>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</si>
  <si>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</si>
  <si>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</si>
  <si>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</si>
  <si>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</si>
  <si>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</si>
  <si>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</si>
  <si>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</si>
  <si>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</si>
  <si>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</si>
  <si>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</si>
  <si>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</si>
  <si>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</si>
  <si>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</si>
  <si>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</si>
  <si>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</si>
  <si>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</si>
  <si>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</si>
  <si>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</si>
  <si>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</si>
  <si>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</si>
  <si>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</si>
  <si>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</si>
  <si>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</si>
  <si>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</si>
  <si>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</si>
  <si>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</si>
  <si>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</si>
  <si>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</si>
  <si>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</si>
  <si>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</si>
  <si>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</si>
  <si>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</si>
  <si>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</si>
  <si>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</si>
  <si>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</si>
  <si>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</si>
  <si>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</si>
  <si>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</si>
  <si>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</si>
  <si>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</si>
  <si>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</si>
  <si>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</si>
  <si>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</si>
  <si>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</si>
  <si>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</si>
  <si>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</si>
  <si>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</si>
  <si>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</si>
  <si>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</si>
  <si>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</si>
  <si>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</si>
  <si>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</si>
  <si>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</si>
  <si>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</si>
  <si>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</si>
  <si>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</si>
  <si>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</si>
  <si>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</si>
  <si>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</si>
  <si>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</si>
  <si>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</si>
  <si>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</si>
  <si>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</si>
  <si>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</si>
  <si>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</si>
  <si>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</si>
  <si>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</si>
  <si>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</si>
  <si>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</si>
  <si>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</si>
  <si>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</si>
  <si>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</si>
  <si>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</si>
  <si>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</si>
  <si>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</si>
  <si>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</si>
  <si>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</si>
  <si>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</si>
  <si>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</si>
  <si>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</si>
  <si>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</si>
  <si>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</si>
  <si>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</si>
  <si>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</si>
  <si>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</si>
  <si>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</si>
  <si>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</si>
  <si>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</si>
  <si>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</si>
  <si>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</si>
  <si>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</si>
  <si>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</si>
  <si>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</si>
  <si>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</si>
  <si>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</si>
  <si>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</si>
  <si>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</si>
  <si>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</si>
  <si>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</si>
  <si>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</si>
  <si>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</si>
  <si>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</si>
  <si>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</si>
  <si>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</si>
  <si>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</si>
  <si>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</si>
  <si>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</si>
  <si>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</si>
  <si>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</si>
  <si>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</si>
  <si>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</si>
  <si>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</si>
  <si>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</si>
  <si>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</si>
  <si>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</si>
  <si>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</si>
  <si>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</si>
  <si>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</si>
  <si>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</si>
  <si>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</si>
  <si>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</si>
  <si>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</si>
  <si>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</si>
  <si>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</si>
  <si>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</si>
  <si>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</si>
  <si>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</si>
  <si>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</si>
  <si>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</si>
  <si>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</si>
  <si>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</si>
  <si>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</si>
  <si>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</si>
  <si>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</si>
  <si>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</si>
  <si>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</si>
  <si>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</si>
  <si>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</si>
  <si>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</si>
  <si>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</si>
  <si>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</si>
  <si>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</si>
  <si>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</si>
  <si>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</si>
  <si>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</si>
  <si>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</si>
  <si>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</si>
  <si>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</si>
  <si>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</si>
  <si>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</si>
  <si>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</si>
  <si>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</si>
  <si>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</si>
  <si>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</si>
  <si>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</si>
  <si>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</si>
  <si>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</si>
  <si>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</si>
  <si>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</si>
  <si>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</si>
  <si>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</si>
  <si>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</si>
  <si>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</si>
  <si>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</si>
  <si>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</si>
  <si>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</si>
  <si>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</si>
  <si>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</si>
  <si>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</si>
  <si>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</si>
  <si>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</si>
  <si>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</si>
  <si>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</si>
  <si>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</si>
  <si>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</si>
  <si>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</si>
  <si>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</si>
  <si>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</si>
  <si>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</si>
  <si>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</si>
  <si>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</si>
  <si>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</si>
  <si>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</si>
  <si>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</si>
  <si>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</si>
  <si>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</si>
  <si>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</si>
  <si>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</si>
  <si>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</si>
  <si>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</si>
  <si>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</si>
  <si>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</si>
  <si>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</si>
  <si>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</si>
  <si>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</si>
  <si>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</si>
  <si>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</si>
  <si>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</si>
  <si>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</si>
  <si>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</si>
  <si>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</si>
  <si>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</si>
  <si>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</si>
  <si>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</si>
  <si>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</si>
  <si>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</si>
  <si>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</si>
  <si>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</si>
  <si>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</si>
  <si>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</si>
  <si>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</si>
  <si>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</si>
  <si>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</si>
  <si>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</si>
  <si>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</si>
  <si>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</si>
  <si>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</si>
  <si>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</si>
  <si>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</si>
  <si>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</si>
  <si>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</si>
  <si>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</si>
  <si>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</si>
  <si>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</si>
  <si>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</si>
  <si>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</si>
  <si>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</si>
  <si>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</si>
  <si>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</si>
  <si>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</si>
  <si>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</si>
  <si>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</si>
  <si>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</si>
  <si>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</si>
  <si>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</si>
  <si>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</si>
  <si>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</si>
  <si>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</si>
  <si>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</si>
  <si>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</si>
  <si>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</si>
  <si>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</si>
  <si>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</si>
  <si>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</si>
  <si>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</si>
  <si>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</si>
  <si>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</si>
  <si>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</si>
  <si>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</si>
  <si>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</si>
  <si>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</si>
  <si>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</si>
  <si>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</si>
  <si>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</si>
  <si>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</si>
  <si>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</si>
  <si>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</si>
  <si>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</si>
  <si>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</si>
  <si>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</si>
  <si>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</si>
  <si>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</si>
  <si>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</si>
  <si>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</si>
  <si>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</si>
  <si>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</si>
  <si>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</si>
  <si>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</si>
  <si>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</si>
  <si>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</si>
  <si>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</si>
  <si>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</si>
  <si>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</si>
  <si>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</si>
  <si>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</si>
  <si>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</si>
  <si>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</si>
  <si>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</si>
  <si>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</si>
  <si>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</si>
  <si>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</si>
  <si>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</si>
  <si>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</si>
  <si>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</si>
  <si>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</si>
  <si>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</si>
  <si>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</si>
  <si>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</si>
  <si>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</si>
  <si>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</si>
  <si>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</si>
  <si>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</si>
  <si>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</si>
  <si>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</si>
  <si>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</si>
  <si>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</si>
  <si>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</si>
  <si>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</si>
  <si>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</si>
  <si>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</si>
  <si>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</si>
  <si>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</si>
  <si>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</si>
  <si>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</si>
  <si>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</si>
  <si>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</si>
  <si>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</si>
  <si>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</si>
  <si>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</si>
  <si>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</si>
  <si>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</si>
  <si>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</si>
  <si>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</si>
  <si>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</si>
  <si>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</si>
  <si>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</si>
  <si>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</si>
  <si>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</si>
  <si>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</si>
  <si>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</si>
  <si>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</si>
  <si>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</si>
  <si>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</si>
  <si>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</si>
  <si>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</si>
  <si>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</si>
  <si>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</si>
  <si>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</si>
  <si>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</si>
  <si>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</si>
  <si>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</si>
  <si>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</si>
  <si>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</si>
  <si>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</si>
  <si>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</si>
  <si>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</si>
  <si>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</si>
  <si>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</si>
  <si>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</si>
  <si>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</si>
  <si>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</si>
  <si>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</si>
  <si>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</si>
  <si>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</si>
  <si>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</si>
  <si>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</si>
  <si>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</si>
  <si>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</si>
  <si>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</si>
  <si>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</si>
  <si>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</si>
  <si>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</si>
  <si>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</si>
  <si>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</si>
  <si>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</si>
  <si>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</si>
  <si>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</si>
  <si>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</si>
  <si>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</si>
  <si>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</si>
  <si>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</si>
  <si>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</si>
  <si>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</si>
  <si>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</si>
  <si>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</si>
  <si>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</si>
  <si>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</si>
  <si>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</si>
  <si>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</si>
  <si>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</si>
  <si>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</si>
  <si>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</si>
  <si>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</si>
  <si>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</si>
  <si>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</si>
  <si>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</si>
  <si>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</si>
  <si>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</si>
  <si>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</si>
  <si>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</si>
  <si>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</si>
  <si>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</si>
  <si>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</si>
  <si>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</si>
  <si>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</si>
  <si>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</si>
  <si>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</si>
  <si>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</si>
  <si>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</si>
  <si>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</si>
  <si>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</si>
  <si>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</si>
  <si>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</si>
  <si>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</si>
  <si>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</si>
  <si>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</si>
  <si>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</si>
  <si>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</si>
  <si>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</si>
  <si>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</si>
  <si>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</si>
  <si>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</si>
  <si>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</si>
  <si>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</si>
  <si>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</si>
  <si>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</si>
  <si>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</si>
  <si>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</si>
  <si>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</si>
  <si>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</si>
  <si>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</si>
  <si>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</si>
  <si>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</si>
  <si>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</si>
  <si>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</si>
  <si>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</si>
  <si>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</si>
  <si>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</si>
  <si>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</si>
  <si>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</si>
  <si>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</si>
  <si>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</si>
  <si>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</si>
  <si>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</si>
  <si>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</si>
  <si>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</si>
  <si>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</si>
  <si>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</si>
  <si>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</si>
  <si>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</si>
  <si>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</si>
  <si>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</si>
  <si>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</si>
  <si>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</si>
  <si>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</si>
  <si>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</si>
  <si>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</si>
  <si>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</si>
  <si>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</si>
  <si>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</si>
  <si>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</si>
  <si>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</si>
  <si>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</si>
  <si>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</si>
  <si>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</si>
  <si>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</si>
  <si>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</si>
  <si>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</si>
  <si>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</si>
  <si>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</si>
  <si>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</si>
  <si>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</si>
  <si>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</si>
  <si>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</si>
  <si>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</si>
  <si>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</si>
  <si>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</si>
  <si>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</si>
  <si>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</si>
  <si>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</si>
  <si>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</si>
  <si>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</si>
  <si>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</si>
  <si>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</si>
  <si>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</si>
  <si>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</si>
  <si>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</si>
  <si>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</si>
  <si>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</si>
  <si>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</si>
  <si>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</si>
  <si>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</si>
  <si>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</si>
  <si>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</si>
  <si>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</si>
  <si>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</si>
  <si>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</si>
  <si>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</si>
  <si>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</si>
  <si>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</si>
  <si>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</si>
  <si>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</si>
  <si>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</si>
  <si>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</si>
  <si>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</si>
  <si>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</si>
  <si>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</si>
  <si>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</si>
  <si>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</si>
  <si>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</si>
  <si>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</si>
  <si>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</si>
  <si>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</si>
  <si>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</si>
  <si>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</si>
  <si>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</si>
  <si>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</si>
  <si>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</si>
  <si>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</si>
  <si>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</si>
  <si>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</si>
  <si>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</si>
  <si>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</si>
  <si>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</si>
  <si>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</si>
  <si>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</si>
  <si>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</si>
  <si>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</si>
  <si>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</si>
  <si>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</si>
  <si>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</si>
  <si>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</si>
  <si>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</si>
  <si>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</si>
  <si>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</si>
  <si>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</si>
  <si>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</si>
  <si>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</si>
  <si>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</si>
  <si>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</si>
  <si>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</si>
  <si>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</si>
  <si>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</si>
  <si>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</si>
  <si>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</si>
  <si>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</si>
  <si>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</si>
  <si>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</si>
  <si>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</si>
  <si>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</si>
  <si>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</si>
  <si>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</si>
  <si>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</si>
  <si>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</si>
  <si>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</si>
  <si>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</si>
  <si>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</si>
  <si>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</si>
  <si>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</si>
  <si>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</si>
  <si>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</si>
  <si>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</si>
  <si>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</si>
  <si>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</si>
  <si>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</si>
  <si>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</si>
  <si>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</si>
  <si>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</si>
  <si>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</si>
  <si>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</si>
  <si>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</si>
  <si>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</si>
  <si>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</si>
  <si>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</si>
  <si>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</si>
  <si>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</si>
  <si>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</si>
  <si>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</si>
  <si>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</si>
  <si>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</si>
  <si>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</si>
  <si>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</si>
  <si>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</si>
  <si>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</si>
  <si>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</si>
  <si>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</si>
  <si>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</si>
  <si>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</si>
  <si>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</si>
  <si>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</si>
  <si>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</si>
  <si>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</si>
  <si>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</si>
  <si>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</si>
  <si>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</si>
  <si>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</si>
  <si>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</si>
  <si>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</si>
  <si>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</si>
  <si>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</si>
  <si>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</si>
  <si>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</si>
  <si>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</si>
  <si>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</si>
  <si>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</si>
  <si>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</si>
  <si>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</si>
  <si>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</si>
  <si>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</si>
  <si>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</si>
  <si>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</si>
  <si>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</si>
  <si>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</si>
  <si>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</si>
  <si>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</si>
  <si>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</si>
  <si>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</si>
  <si>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</si>
  <si>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</si>
  <si>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</si>
  <si>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</si>
  <si>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</si>
  <si>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</si>
  <si>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</si>
  <si>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</si>
  <si>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</si>
  <si>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</si>
  <si>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</si>
  <si>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</si>
  <si>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</si>
  <si>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</si>
  <si>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</si>
  <si>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</si>
  <si>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</si>
  <si>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</si>
  <si>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</si>
  <si>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</si>
  <si>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</si>
  <si>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</si>
  <si>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</si>
  <si>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</si>
  <si>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</si>
  <si>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</si>
  <si>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</si>
  <si>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</si>
  <si>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</si>
  <si>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</si>
  <si>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</si>
  <si>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</si>
  <si>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</si>
  <si>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</si>
  <si>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</si>
  <si>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</si>
  <si>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</si>
  <si>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</si>
  <si>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</si>
  <si>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</si>
  <si>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</si>
  <si>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</si>
  <si>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</si>
  <si>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</si>
  <si>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</si>
  <si>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</si>
  <si>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</si>
  <si>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</si>
  <si>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</si>
  <si>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</si>
  <si>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</si>
  <si>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</si>
  <si>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</si>
  <si>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</si>
  <si>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</si>
  <si>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</si>
  <si>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</si>
  <si>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</si>
  <si>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</si>
  <si>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</si>
  <si>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</si>
  <si>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</si>
  <si>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</si>
  <si>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</si>
  <si>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</si>
  <si>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</si>
  <si>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</si>
  <si>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</si>
  <si>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</si>
  <si>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</si>
  <si>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</si>
  <si>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</si>
  <si>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</si>
  <si>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</si>
  <si>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</si>
  <si>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</si>
  <si>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</si>
  <si>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</si>
  <si>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</si>
  <si>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</si>
  <si>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</si>
  <si>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</si>
  <si>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</si>
  <si>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</si>
  <si>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</si>
  <si>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</si>
  <si>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</si>
  <si>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</si>
  <si>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</si>
  <si>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</si>
  <si>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</si>
  <si>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</si>
  <si>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</si>
  <si>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</si>
  <si>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</si>
  <si>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</si>
  <si>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</si>
  <si>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</si>
  <si>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</si>
  <si>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</si>
  <si>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</si>
  <si>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</si>
  <si>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</si>
  <si>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</si>
  <si>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</si>
  <si>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</si>
  <si>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</si>
  <si>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</si>
  <si>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</si>
  <si>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</si>
  <si>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</si>
  <si>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</si>
  <si>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</si>
  <si>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</si>
  <si>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</si>
  <si>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</si>
  <si>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</si>
  <si>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</si>
  <si>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</si>
  <si>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</si>
  <si>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</si>
  <si>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</si>
  <si>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</si>
  <si>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</si>
  <si>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</si>
  <si>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</si>
  <si>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</si>
  <si>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</si>
  <si>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</si>
  <si>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</si>
  <si>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</si>
  <si>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</si>
  <si>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</si>
  <si>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</si>
  <si>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</si>
  <si>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</si>
  <si>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</si>
  <si>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</si>
  <si>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</si>
  <si>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</si>
  <si>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</si>
  <si>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</si>
  <si>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</si>
  <si>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</si>
  <si>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</si>
  <si>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</si>
  <si>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</si>
  <si>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</si>
  <si>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</si>
  <si>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</si>
  <si>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</si>
  <si>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</si>
  <si>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</si>
  <si>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</si>
  <si>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</si>
  <si>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</si>
  <si>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</si>
  <si>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</si>
  <si>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</si>
  <si>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</si>
  <si>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</si>
  <si>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</si>
  <si>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</si>
  <si>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</si>
  <si>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</si>
  <si>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</si>
  <si>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</si>
  <si>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</si>
  <si>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</si>
  <si>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</si>
  <si>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</si>
  <si>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</si>
  <si>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</si>
  <si>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</si>
  <si>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</si>
  <si>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</si>
  <si>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</si>
  <si>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</si>
  <si>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</si>
  <si>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</si>
  <si>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</si>
  <si>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</si>
  <si>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</si>
  <si>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</si>
  <si>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</si>
  <si>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</si>
  <si>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</si>
  <si>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</si>
  <si>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</si>
  <si>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</si>
  <si>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</si>
  <si>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</si>
  <si>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</si>
  <si>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</si>
  <si>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</si>
  <si>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</si>
  <si>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</si>
  <si>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</si>
  <si>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</si>
  <si>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</si>
  <si>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</si>
  <si>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</si>
  <si>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</si>
  <si>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</si>
  <si>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</si>
  <si>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</si>
  <si>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</si>
  <si>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</si>
  <si>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</si>
  <si>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</si>
  <si>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</si>
  <si>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</si>
  <si>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</si>
  <si>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</si>
  <si>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</si>
  <si>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</si>
  <si>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</si>
  <si>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</si>
  <si>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</si>
  <si>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</si>
  <si>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</si>
  <si>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</si>
  <si>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</si>
  <si>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</si>
  <si>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</si>
  <si>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</si>
  <si>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</si>
  <si>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</si>
  <si>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</si>
  <si>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</si>
  <si>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</si>
  <si>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</si>
  <si>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</si>
  <si>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</si>
  <si>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</si>
  <si>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</si>
  <si>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</si>
  <si>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</si>
  <si>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</si>
  <si>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</si>
  <si>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</si>
  <si>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</si>
  <si>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</si>
  <si>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</si>
  <si>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</si>
  <si>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</si>
  <si>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</si>
  <si>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</si>
  <si>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</si>
  <si>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</si>
  <si>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</si>
  <si>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</si>
  <si>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</si>
  <si>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</si>
  <si>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</si>
  <si>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</si>
  <si>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</si>
  <si>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</si>
  <si>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</si>
  <si>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</si>
  <si>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</si>
  <si>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</si>
  <si>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</si>
  <si>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</si>
  <si>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</si>
  <si>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</si>
  <si>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</si>
  <si>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</si>
  <si>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</si>
  <si>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</si>
  <si>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</si>
  <si>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</si>
  <si>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</si>
  <si>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</si>
  <si>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</si>
  <si>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</si>
  <si>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</si>
  <si>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</si>
  <si>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</si>
  <si>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</si>
  <si>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</si>
  <si>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</si>
  <si>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</si>
  <si>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</si>
  <si>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</si>
  <si>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</si>
  <si>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</si>
  <si>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</si>
  <si>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</si>
  <si>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</si>
  <si>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</si>
  <si>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</si>
  <si>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</si>
  <si>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</si>
  <si>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</si>
  <si>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</si>
  <si>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</si>
  <si>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</si>
  <si>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</si>
  <si>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</si>
  <si>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</si>
  <si>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</si>
  <si>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</si>
  <si>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</si>
  <si>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</si>
  <si>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</si>
  <si>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</si>
  <si>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</si>
  <si>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</si>
  <si>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</si>
  <si>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</si>
  <si>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</si>
  <si>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</si>
  <si>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</si>
  <si>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</si>
  <si>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</si>
  <si>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</si>
  <si>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</si>
  <si>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</si>
  <si>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</si>
  <si>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</si>
  <si>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</si>
  <si>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</si>
  <si>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</si>
  <si>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</si>
  <si>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</si>
  <si>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</si>
  <si>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</si>
  <si>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</si>
  <si>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</si>
  <si>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</si>
  <si>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</si>
  <si>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</si>
  <si>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</si>
  <si>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</si>
  <si>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</si>
  <si>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</si>
  <si>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</si>
  <si>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</si>
  <si>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</si>
  <si>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</si>
  <si>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</si>
  <si>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</si>
  <si>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</si>
  <si>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</si>
  <si>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</si>
  <si>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</si>
  <si>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</si>
  <si>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</si>
  <si>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</si>
  <si>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</si>
  <si>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</si>
  <si>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</si>
  <si>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</si>
  <si>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</si>
  <si>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</si>
  <si>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</si>
  <si>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</si>
  <si>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</si>
  <si>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</si>
  <si>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</si>
  <si>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</si>
  <si>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</si>
  <si>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</si>
  <si>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</si>
  <si>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</si>
  <si>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</si>
  <si>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</si>
  <si>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</si>
  <si>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</si>
  <si>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</si>
  <si>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</si>
  <si>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</si>
  <si>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</si>
  <si>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</si>
  <si>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</si>
  <si>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</si>
  <si>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</si>
  <si>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</si>
  <si>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</si>
  <si>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</si>
  <si>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</si>
  <si>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</si>
  <si>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</si>
  <si>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</si>
  <si>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</si>
  <si>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</si>
  <si>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</si>
  <si>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</si>
  <si>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</si>
  <si>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</si>
  <si>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</si>
  <si>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</si>
  <si>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</si>
  <si>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</si>
  <si>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</si>
  <si>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</si>
  <si>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</si>
  <si>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</si>
  <si>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</si>
  <si>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</si>
  <si>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</si>
  <si>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</si>
  <si>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</si>
  <si>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</si>
  <si>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</si>
  <si>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</si>
  <si>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</si>
  <si>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</si>
  <si>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</si>
  <si>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</si>
  <si>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</si>
  <si>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</si>
  <si>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</si>
  <si>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</si>
  <si>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</si>
  <si>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</si>
  <si>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</si>
  <si>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</si>
  <si>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</si>
  <si>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</si>
  <si>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</si>
  <si>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</si>
  <si>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</si>
  <si>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</si>
  <si>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</si>
  <si>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</si>
  <si>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</si>
  <si>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</si>
  <si>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</si>
  <si>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</si>
  <si>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</si>
  <si>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</si>
  <si>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</si>
  <si>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</si>
  <si>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</si>
  <si>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</si>
  <si>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</si>
  <si>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</si>
  <si>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</si>
  <si>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</si>
  <si>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</si>
  <si>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</si>
  <si>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</si>
  <si>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</si>
  <si>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</si>
  <si>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</si>
  <si>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</si>
  <si>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</si>
  <si>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</si>
  <si>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</si>
  <si>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</si>
  <si>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</si>
  <si>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</si>
  <si>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</si>
  <si>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</si>
  <si>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</si>
  <si>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</si>
  <si>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</si>
  <si>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</si>
  <si>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</si>
  <si>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</si>
  <si>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</si>
  <si>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</si>
  <si>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</si>
  <si>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</si>
  <si>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</si>
  <si>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</si>
  <si>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</si>
  <si>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</si>
  <si>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</si>
  <si>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</si>
  <si>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</si>
  <si>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</si>
  <si>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</si>
  <si>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</si>
  <si>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</si>
  <si>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</si>
  <si>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</si>
  <si>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</si>
  <si>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</si>
  <si>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</si>
  <si>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</si>
  <si>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</si>
  <si>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</si>
  <si>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</si>
  <si>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</si>
  <si>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</si>
  <si>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</si>
  <si>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</si>
  <si>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</si>
  <si>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</si>
  <si>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</si>
  <si>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</si>
  <si>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</si>
  <si>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</si>
  <si>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</si>
  <si>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</si>
  <si>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</si>
  <si>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</si>
  <si>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</si>
  <si>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</si>
  <si>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</si>
  <si>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</si>
  <si>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</si>
  <si>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</si>
  <si>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</si>
  <si>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</si>
  <si>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</si>
  <si>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</si>
  <si>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</si>
  <si>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</si>
  <si>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</si>
  <si>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</si>
  <si>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</si>
  <si>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</si>
  <si>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</si>
  <si>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</si>
  <si>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</si>
  <si>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</si>
  <si>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</si>
  <si>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</si>
  <si>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</si>
  <si>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</si>
  <si>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</si>
  <si>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</si>
  <si>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</si>
  <si>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</si>
  <si>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</si>
  <si>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</si>
  <si>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</si>
  <si>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</si>
  <si>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</si>
  <si>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</si>
  <si>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</si>
  <si>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</si>
  <si>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</si>
  <si>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</si>
  <si>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</si>
  <si>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</si>
  <si>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</si>
  <si>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</si>
  <si>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</si>
  <si>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</si>
  <si>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</si>
  <si>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</si>
  <si>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</si>
  <si>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</si>
  <si>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</si>
  <si>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</si>
  <si>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</si>
  <si>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</si>
  <si>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</si>
  <si>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</si>
  <si>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</si>
  <si>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</si>
  <si>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</si>
  <si>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</si>
  <si>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</si>
  <si>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</si>
  <si>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</si>
  <si>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</si>
  <si>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</si>
  <si>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</si>
  <si>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</si>
  <si>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</si>
  <si>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</si>
  <si>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</si>
  <si>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</si>
  <si>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</si>
  <si>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</si>
  <si>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</si>
  <si>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</si>
  <si>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</si>
  <si>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</si>
  <si>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</si>
  <si>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</si>
  <si>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</si>
  <si>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</si>
  <si>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</si>
  <si>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</si>
  <si>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</si>
  <si>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</si>
  <si>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</si>
  <si>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</si>
  <si>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</si>
  <si>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</si>
  <si>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</si>
  <si>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</si>
  <si>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</si>
  <si>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</si>
  <si>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</si>
  <si>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</si>
  <si>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</si>
  <si>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</si>
  <si>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</si>
  <si>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</si>
  <si>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</si>
  <si>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</si>
  <si>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</si>
  <si>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</si>
  <si>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</si>
  <si>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</si>
  <si>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</si>
  <si>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</si>
  <si>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</si>
  <si>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</si>
  <si>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</si>
  <si>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</si>
  <si>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</si>
  <si>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</si>
  <si>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</si>
  <si>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</si>
  <si>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</si>
  <si>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</si>
  <si>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</si>
  <si>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</si>
  <si>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</si>
  <si>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</si>
  <si>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</si>
  <si>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</si>
  <si>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</si>
  <si>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</si>
  <si>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</si>
  <si>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</si>
  <si>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</si>
  <si>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</si>
  <si>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</si>
  <si>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</si>
  <si>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</si>
  <si>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</si>
  <si>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</si>
  <si>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</si>
  <si>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</si>
  <si>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</si>
  <si>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</si>
  <si>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</si>
  <si>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</si>
  <si>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</si>
  <si>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</si>
  <si>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</si>
  <si>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</si>
  <si>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</si>
  <si>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</si>
  <si>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</si>
  <si>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</si>
  <si>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</si>
  <si>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</si>
  <si>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</si>
  <si>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</si>
  <si>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</si>
  <si>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</si>
  <si>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</si>
  <si>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</si>
  <si>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</si>
  <si>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</si>
  <si>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</si>
  <si>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</si>
  <si>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</si>
  <si>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</si>
  <si>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</si>
  <si>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</si>
  <si>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</si>
  <si>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</si>
  <si>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</si>
  <si>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</si>
  <si>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</si>
  <si>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</si>
  <si>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</si>
  <si>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</si>
  <si>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</si>
  <si>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</si>
  <si>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</si>
  <si>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</si>
  <si>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</si>
  <si>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</si>
  <si>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</si>
  <si>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</si>
  <si>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</si>
  <si>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</si>
  <si>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</si>
  <si>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</si>
  <si>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</si>
  <si>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</si>
  <si>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</si>
  <si>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</si>
  <si>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</si>
  <si>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</si>
  <si>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</si>
  <si>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</si>
  <si>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</si>
  <si>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</si>
  <si>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</si>
  <si>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</si>
  <si>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</si>
  <si>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</si>
  <si>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</si>
  <si>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</si>
  <si>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</si>
  <si>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</si>
  <si>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</si>
  <si>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</si>
  <si>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</si>
  <si>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</si>
  <si>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</si>
  <si>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</si>
  <si>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</si>
  <si>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</si>
  <si>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</si>
  <si>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</si>
  <si>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</si>
  <si>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</si>
  <si>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</si>
  <si>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</si>
  <si>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</si>
  <si>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</si>
  <si>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</si>
  <si>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</si>
  <si>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</si>
  <si>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</si>
  <si>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</si>
  <si>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</si>
  <si>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</si>
  <si>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</si>
  <si>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</si>
  <si>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</si>
  <si>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</si>
  <si>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</si>
  <si>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</si>
  <si>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</si>
  <si>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</si>
  <si>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</si>
  <si>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</si>
  <si>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</si>
  <si>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</si>
  <si>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</si>
  <si>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</si>
  <si>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</si>
  <si>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</si>
  <si>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</si>
  <si>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</si>
  <si>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</si>
  <si>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</si>
  <si>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</si>
  <si>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</si>
  <si>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</si>
  <si>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</si>
  <si>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</si>
  <si>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</si>
  <si>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</si>
  <si>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</si>
  <si>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</si>
  <si>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</si>
  <si>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</si>
  <si>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</si>
  <si>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</si>
  <si>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</si>
  <si>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</si>
  <si>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</si>
  <si>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</si>
  <si>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</si>
  <si>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</si>
  <si>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</si>
  <si>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</si>
  <si>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</si>
  <si>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</si>
  <si>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</si>
  <si>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</si>
  <si>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</si>
  <si>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</si>
  <si>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</si>
  <si>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</si>
  <si>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</si>
  <si>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</si>
  <si>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</si>
  <si>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</si>
  <si>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</si>
  <si>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</si>
  <si>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</si>
  <si>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</si>
  <si>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</si>
  <si>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</si>
  <si>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</si>
  <si>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</si>
  <si>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</si>
  <si>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</si>
  <si>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</si>
  <si>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</si>
  <si>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</si>
  <si>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</si>
  <si>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</si>
  <si>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</si>
  <si>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</si>
  <si>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</si>
  <si>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</si>
  <si>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</si>
  <si>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</si>
  <si>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</si>
  <si>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</si>
  <si>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</si>
  <si>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</si>
  <si>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</si>
  <si>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</si>
  <si>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</si>
  <si>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</si>
  <si>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</si>
  <si>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</si>
  <si>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</si>
  <si>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</si>
  <si>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</si>
  <si>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</si>
  <si>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</si>
  <si>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</si>
  <si>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</si>
  <si>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</si>
  <si>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</si>
  <si>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</si>
  <si>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</si>
  <si>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</si>
  <si>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</si>
  <si>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</si>
  <si>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</si>
  <si>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</si>
  <si>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</si>
  <si>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</si>
  <si>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</si>
  <si>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</si>
  <si>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</si>
  <si>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</si>
  <si>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</si>
  <si>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</si>
  <si>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</si>
  <si>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</si>
  <si>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</si>
  <si>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</si>
  <si>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</si>
  <si>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</si>
  <si>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</si>
  <si>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</si>
  <si>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</si>
  <si>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</si>
  <si>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</si>
  <si>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</si>
  <si>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</si>
  <si>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</si>
  <si>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</si>
  <si>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</si>
  <si>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</si>
  <si>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</si>
  <si>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</si>
  <si>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</si>
  <si>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</si>
  <si>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</si>
  <si>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</si>
  <si>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</si>
  <si>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</si>
  <si>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</si>
  <si>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</si>
  <si>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</si>
  <si>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</si>
  <si>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</si>
  <si>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</si>
  <si>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</si>
  <si>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</si>
  <si>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</si>
  <si>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</si>
  <si>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</si>
  <si>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</si>
  <si>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</si>
  <si>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</si>
  <si>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</si>
  <si>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</si>
  <si>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</si>
  <si>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</si>
  <si>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</si>
  <si>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</si>
  <si>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</si>
  <si>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</si>
  <si>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</si>
  <si>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</si>
  <si>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</si>
  <si>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</si>
  <si>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</si>
  <si>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</si>
  <si>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</si>
  <si>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</si>
  <si>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</si>
  <si>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</si>
  <si>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</si>
  <si>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</si>
  <si>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</si>
  <si>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</si>
  <si>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</si>
  <si>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</si>
  <si>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</si>
  <si>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</si>
  <si>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</si>
  <si>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</si>
  <si>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</si>
  <si>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</si>
  <si>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</si>
  <si>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</si>
  <si>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</si>
  <si>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</si>
  <si>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</si>
  <si>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</si>
  <si>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</si>
  <si>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</si>
  <si>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</si>
  <si>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</si>
  <si>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</si>
  <si>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</si>
  <si>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</si>
  <si>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</si>
  <si>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</si>
  <si>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</si>
  <si>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</si>
  <si>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</si>
  <si>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</si>
  <si>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</si>
  <si>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</si>
  <si>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</si>
  <si>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</si>
  <si>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</si>
  <si>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</si>
  <si>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</si>
  <si>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</si>
  <si>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</si>
  <si>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</si>
  <si>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</si>
  <si>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</si>
  <si>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</si>
  <si>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</si>
  <si>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</si>
  <si>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</si>
  <si>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</si>
  <si>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</si>
  <si>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</si>
  <si>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</si>
  <si>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</si>
  <si>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</si>
  <si>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</si>
  <si>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</si>
  <si>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</si>
  <si>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</si>
  <si>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</si>
  <si>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</si>
  <si>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</si>
  <si>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</si>
  <si>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</si>
  <si>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</si>
  <si>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</si>
  <si>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</si>
  <si>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</si>
  <si>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</si>
  <si>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</si>
  <si>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</si>
  <si>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</si>
  <si>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</si>
  <si>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</si>
  <si>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</si>
  <si>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</si>
  <si>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</si>
  <si>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</si>
  <si>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</si>
  <si>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</si>
  <si>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</si>
  <si>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</si>
  <si>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</si>
  <si>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</si>
  <si>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</si>
  <si>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</si>
  <si>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</si>
  <si>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</si>
  <si>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</si>
  <si>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</si>
  <si>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</si>
  <si>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</si>
  <si>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</si>
  <si>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</si>
  <si>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</si>
  <si>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</si>
  <si>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</si>
  <si>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</si>
  <si>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</si>
  <si>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</si>
  <si>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</si>
  <si>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</si>
  <si>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</si>
  <si>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</si>
  <si>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</si>
  <si>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</si>
  <si>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</si>
  <si>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</si>
  <si>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</si>
  <si>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</si>
  <si>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</si>
  <si>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</si>
  <si>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</si>
  <si>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</si>
  <si>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</si>
  <si>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</si>
  <si>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</si>
  <si>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</si>
  <si>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</si>
  <si>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</si>
  <si>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</si>
  <si>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</si>
  <si>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</si>
  <si>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</si>
  <si>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</si>
  <si>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</si>
  <si>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</si>
  <si>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</si>
  <si>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</si>
  <si>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</si>
  <si>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</si>
  <si>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</si>
  <si>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</si>
  <si>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</si>
  <si>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</si>
  <si>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</si>
  <si>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</si>
  <si>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</si>
  <si>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</si>
  <si>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</si>
  <si>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</si>
  <si>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</si>
  <si>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</si>
  <si>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</si>
  <si>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</si>
  <si>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</si>
  <si>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</si>
  <si>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</si>
  <si>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</si>
  <si>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</si>
  <si>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</si>
  <si>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</si>
  <si>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</si>
  <si>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</si>
  <si>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</si>
  <si>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</si>
  <si>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</si>
  <si>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</si>
  <si>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</si>
  <si>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</si>
  <si>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</si>
  <si>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</si>
  <si>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</si>
  <si>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</si>
  <si>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</si>
  <si>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</si>
  <si>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</si>
  <si>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</si>
  <si>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</si>
  <si>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</si>
  <si>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</si>
  <si>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</si>
  <si>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</si>
  <si>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</si>
  <si>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</si>
  <si>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</si>
  <si>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</si>
  <si>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</si>
  <si>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</si>
  <si>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</si>
  <si>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</si>
  <si>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</si>
  <si>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</si>
  <si>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</si>
  <si>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</si>
  <si>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</si>
  <si>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</si>
  <si>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</si>
  <si>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</si>
  <si>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</si>
  <si>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</si>
  <si>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</si>
  <si>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</si>
  <si>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</si>
  <si>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</si>
  <si>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</si>
  <si>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</si>
  <si>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</si>
  <si>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</si>
  <si>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</si>
  <si>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</si>
  <si>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</si>
  <si>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</si>
  <si>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</si>
  <si>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</si>
  <si>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</si>
  <si>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</si>
  <si>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</si>
  <si>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</si>
  <si>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</si>
  <si>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</si>
  <si>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</si>
  <si>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</si>
  <si>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</si>
  <si>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</si>
  <si>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</si>
  <si>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</si>
  <si>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</si>
  <si>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</si>
  <si>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</si>
  <si>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</si>
  <si>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</si>
  <si>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</si>
  <si>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</si>
  <si>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</si>
  <si>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</si>
  <si>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</si>
  <si>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</si>
  <si>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</si>
  <si>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</si>
  <si>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</si>
  <si>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</si>
  <si>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</si>
  <si>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</si>
  <si>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</si>
  <si>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</si>
  <si>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</si>
  <si>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</si>
  <si>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</si>
  <si>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</si>
  <si>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</si>
  <si>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</si>
  <si>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</si>
  <si>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</si>
  <si>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</si>
  <si>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</si>
  <si>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</si>
  <si>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</si>
  <si>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</si>
  <si>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</si>
  <si>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</si>
  <si>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</si>
  <si>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</si>
  <si>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</si>
  <si>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</si>
  <si>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</si>
  <si>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</si>
  <si>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</si>
  <si>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</si>
  <si>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</si>
  <si>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</si>
  <si>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</si>
  <si>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</si>
  <si>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</si>
  <si>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</si>
  <si>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</si>
  <si>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</si>
  <si>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</si>
  <si>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</si>
  <si>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</si>
  <si>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</si>
  <si>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</si>
  <si>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</si>
  <si>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</si>
  <si>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</si>
  <si>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</si>
  <si>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</si>
  <si>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</si>
  <si>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</si>
  <si>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</si>
  <si>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</si>
  <si>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</si>
  <si>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</si>
  <si>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</si>
  <si>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</si>
  <si>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</si>
  <si>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</si>
  <si>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</si>
  <si>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</si>
  <si>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</si>
  <si>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</si>
  <si>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</si>
  <si>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</si>
  <si>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</si>
  <si>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</si>
  <si>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</si>
  <si>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</si>
  <si>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</si>
  <si>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</si>
  <si>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</si>
  <si>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</si>
  <si>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</si>
  <si>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</si>
  <si>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</si>
  <si>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</si>
  <si>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</si>
  <si>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</si>
  <si>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</si>
  <si>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</si>
  <si>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</si>
  <si>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</si>
  <si>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</si>
  <si>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</si>
  <si>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</si>
  <si>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</si>
  <si>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</si>
  <si>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</si>
  <si>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</si>
  <si>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</si>
  <si>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</si>
  <si>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</si>
  <si>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</si>
  <si>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</si>
  <si>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</si>
  <si>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</si>
  <si>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</si>
  <si>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</si>
  <si>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</si>
  <si>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</si>
  <si>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</si>
  <si>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</si>
  <si>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PCM-20251119-00001023</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</si>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</sst>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317.59899386574398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9.6493865741649643E-2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45980.54741979167</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45980.54741979167</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45980.54741979167</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45980.54741979167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45980.54741979167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45980.54741979167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45980.54741979167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45980.54741979167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45980.54741979167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45980.54741979167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45980.54741979167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45980.54741979167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45980.54741979167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45980.54741979167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45980.54741979167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45980.54741979167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45980.54741979167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45980.54741979167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45980.54741979167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45980.54741979167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45980.54741979167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45980.54741979167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45980.54741979167</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45980.54741979167</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45980.54741979167</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45980.54741979167</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45980.54741979167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45980.54741979167</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45980.54741979167</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45980.54741979167</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45980.54741979167</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45980.54741979167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45980.54741979167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45980.54741979167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45980.54741979167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45980.54741979167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45980.54741979167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45980.54741979167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45980.54741979167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45980.54741979167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45980.54741979167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45980.54741979167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45980.54741979167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45980.54741979167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45980.54741979167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45980.54741979167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45980.54741979167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45980.54741979167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45980.54741979167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45980.54741979167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45980.54741979167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45980.54741979167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45980.54741979167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45980.54741979167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45980.54741979167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45980.54741979167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45980.54741979167</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E9BCA3E1-3BF9-4DE7-B829-5BA255BF51E4}"/>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155.54758182870864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39102</v>
      </c>
      <c r="F4" s="103">
        <v>45980.529537037037</v>
      </c>
      <c r="G4" s="104">
        <f ca="1">IFERROR(NOW()-F4,"-")</f>
        <v>1.7882754633319564E-2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45980.54741979167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45980.54741979167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45980.54741979167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45980.54741979167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45980.54741979167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45980.54741979167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45980.54741979167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45980.54741979167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45980.54741979167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45980.54741979167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45980.54741979167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45980.54741979167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45980.54741979167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45980.54741979167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45980.54741979167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45980.54741979167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45980.54741979167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45980.54741979167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45980.54741979167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45980.54741979167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45980.54741979167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45980.54741979167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45980.54741979167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45980.54741979167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45980.54741979167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45980.54741979167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45980.54741979167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45980.54741979167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45980.54741979167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45980.54741979167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45980.54741979167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45980.54741979167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45980.54741979167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45980.54741979167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45980.54741979167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45980.54741979167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45980.54741979167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45980.54741979167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45980.54741979167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45980.54741979167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45980.54741979167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45980.54741979167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45980.54741979167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45980.54741979167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45980.54741979167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45980.54741979167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45980.54741979167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45980.54741979167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45980.54741979167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45980.54741979167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45980.54741979167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45980.54741979167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45980.54741979167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45980.54741979167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45980.54741979167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45980.54741979167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45980.54741979167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45980.54741979167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45980.54741979167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45980.54741979167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45980.54741979167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45980.54741979167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45980.54741979167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45980.54741979167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45980.54741979167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45980.54741979167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45980.54741979167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45980.54741979167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45980.54741979167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45980.54741979167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45980.54741979167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45980.54741979167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45980.54741979167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45980.54741979167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45980.54741979167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45980.54741979167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45980.54741979167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45980.54741979167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45980.54741979167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45980.54741979167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45980.54741979167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45980.54741979167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45980.54741979167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45980.54741979167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45980.54741979167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45980.54741979167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45980.54741979167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45980.54741979167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45980.54741979167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45980.54741979167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45980.54741979167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45980.54741979167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45980.54741979167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45980.54741979167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45980.54741979167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45980.54741979167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45980.54741979167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45980.54741979167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45980.54741979167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45980.54741979167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45980.54741979167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45980.54741979167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45980.54741979167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45980.54741979167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45980.54741979167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45980.54741979167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45980.54741979167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45980.54741979167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45980.54741979167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45980.54741979167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45980.54741979167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45980.54741979167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45980.54741979167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45980.54741979167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45980.54741979167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45980.54741979167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45980.54741979167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45980.54741979167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45980.54741979167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45980.54741979167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45980.54741979167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45980.54741979167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45980.54741979167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45980.54741979167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45980.54741979167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45980.54741979167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45980.54741979167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45980.54741979167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45980.54741979167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45980.54741979167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45980.54741979167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45980.54741979167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45980.54741979167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45980.54741979167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45980.54741979167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45980.54741979167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45980.54741979167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45980.54741979167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45980.54741979167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45980.54741979167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45980.54741979167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45980.54741979167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45980.54741979167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45980.54741979167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45980.54741979167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45980.54741979167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45980.54741979167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45980.54741979167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45980.54741979167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45980.54741979167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45980.54741979167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45980.54741979167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45980.54741979167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45980.54741979167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45980.54741979167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45980.54741979167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45980.54741979167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45980.54741979167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45980.54741979167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45980.54741979167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45980.54741979167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45980.54741979167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45980.54741979167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45980.54741979167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45980.54741979167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45980.54741979167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45980.54741979167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45980.54741979167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45980.54741979167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45980.54741979167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45980.54741979167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45980.54741979167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45980.54741979167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45980.54741979167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45980.54741979167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45980.54741979167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45980.54741979167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45980.54741979167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45980.54741979167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45980.54741979167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45980.54741979167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45980.54741979167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45980.54741979167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45980.54741979167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45980.54741979167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45980.54741979167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45980.54741979167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45980.54741979167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45980.54741979167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45980.54741979167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45980.54741979167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45980.54741979167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45980.54741979167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45980.54741979167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45980.54741979167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45980.54741979167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45980.54741979167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45980.54741979167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45980.54741979167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45980.54741979167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45980.54741979167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45980.54741979167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45980.54741979167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45980.54741979167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45980.54741979167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45980.54741979167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45980.54741979167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45980.54741979167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45980.54741979167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45980.54741979167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45980.54741979167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45980.54741979167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45980.54741979167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45980.54741979167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45980.54741979167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45980.54741979167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45980.54741979167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45980.54741979167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45980.54741979167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45980.54741979167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45980.54741979167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45980.54741979167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45980.54741979167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45980.54741979167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45980.54741979167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45980.54741979167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45980.54741979167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45980.54741979167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45980.54741979167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45980.54741979167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45980.54741979167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45980.54741979167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45980.54741979167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45980.54741979167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45980.54741979167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45980.54741979167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45980.54741979167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45980.54741979167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45980.54741979167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45980.54741979167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45980.54741979167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45980.54741979167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45980.54741979167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45980.54741979167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45980.54741979167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45980.54741979167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45980.54741979167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45980.54741979167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45980.54741979167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45980.54741979167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45980.54741979167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45980.54741979167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45980.54741979167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45980.54741979167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45980.54741979167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45980.54741979167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45980.54741979167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45980.54741979167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45980.54741979167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45980.54741979167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45980.54741979167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45980.54741979167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45980.54741979167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45980.54741979167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45980.54741979167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45980.54741979167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45980.54741979167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45980.54741979167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45980.54741979167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45980.54741979167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45980.54741979167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45980.54741979167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45980.54741979167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45980.54741979167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45980.54741979167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45980.54741979167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45980.54741979167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45980.54741979167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45980.54741979167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45980.54741979167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45980.54741979167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45980.54741979167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45980.54741979167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45980.54741979167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45980.54741979167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45980.54741979167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45980.54741979167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45980.54741979167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45980.54741979167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45980.54741979167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45980.54741979167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45980.54741979167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45980.54741979167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45980.54741979167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45980.54741979167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45980.54741979167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45980.54741979167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45980.54741979167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45980.54741979167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45980.54741979167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45980.54741979167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45980.54741979167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45980.54741979167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45980.54741979167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45980.54741979167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45980.54741979167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45980.54741979167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45980.54741979167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45980.54741979167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45980.54741979167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45980.54741979167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45980.54741979167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45980.54741979167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45980.54741979167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45980.54741979167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45980.54741979167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45980.54741979167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45980.54741979167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45980.54741979167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45980.54741979167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45980.54741979167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45980.54741979167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45980.54741979167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45980.54741979167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45980.54741979167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45980.54741979167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45980.54741979167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45980.54741979167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45980.54741979167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45980.54741979167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45980.54741979167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45980.54741979167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45980.54741979167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45980.54741979167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45980.54741979167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45980.54741979167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45980.54741979167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45980.54741979167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45980.54741979167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45980.54741979167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45980.54741979167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45980.54741979167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45980.54741979167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45980.54741979167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45980.54741979167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45980.54741979167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45980.54741979167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45980.54741979167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45980.54741979167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45980.54741979167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45980.54741979167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45980.54741979167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45980.54741979167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45980.54741979167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45980.54741979167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45980.54741979167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45980.54741979167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45980.54741979167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45980.54741979167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45980.54741979167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45980.54741979167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45980.54741979167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45980.54741979167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45980.54741979167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45980.54741979167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45980.54741979167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45980.54741979167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45980.54741979167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45980.54741979167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45980.54741979167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45980.54741979167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45980.54741979167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45980.54741979167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45980.54741979167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45980.54741979167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45980.54741979167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45980.54741979167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45980.54741979167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45980.54741979167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45980.54741979167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45980.54741979167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45980.54741979167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45980.54741979167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45980.54741979167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45980.54741979167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45980.54741979167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45980.54741979167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45980.54741979167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45980.54741979167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45980.54741979167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45980.54741979167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45980.54741979167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45980.54741979167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45980.54741979167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45980.54741979167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45980.54741979167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45980.54741979167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45980.54741979167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45980.54741979167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45980.54741979167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45980.54741979167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45980.54741979167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45980.54741979167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45980.54741979167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45980.54741979167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45980.54741979167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45980.54741979167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45980.54741979167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45980.54741979167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45980.54741979167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45980.54741979167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45980.54741979167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45980.54741979167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45980.54741979167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45980.54741979167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45980.54741979167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45980.54741979167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45980.54741979167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45980.54741979167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45980.54741979167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45980.54741979167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45980.54741979167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45980.54741979167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45980.54741979167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45980.54741979167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45980.54741979167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45980.54741979167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45980.54741979167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45980.54741979167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45980.54741979167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45980.54741979167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45980.54741979167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45980.54741979167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45980.54741979167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45980.54741979167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45980.54741979167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45980.54741979167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45980.54741979167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45980.54741979167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45980.54741979167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45980.54741979167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45980.54741979167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45980.54741979167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45980.54741979167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45980.54741979167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45980.54741979167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45980.54741979167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45980.54741979167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45980.54741979167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45980.54741979167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45980.54741979167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45980.54741979167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45980.54741979167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45980.54741979167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45980.54741979167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45980.54741979167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45980.54741979167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45980.54741979167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45980.54741979167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45980.54741979167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45980.54741979167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45980.54741979167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45980.54741979167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45980.54741979167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45980.54741979167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45980.54741979167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45980.54741979167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45980.54741979167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45980.54741979167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45980.54741979167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45980.54741979167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45980.54741979167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45980.54741979167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45980.54741979167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45980.54741979167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45980.54741979167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45980.54741979167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45980.54741979167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45980.54741979167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45980.54741979167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45980.54741979167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45980.54741979167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45980.54741979167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45980.54741979167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45980.54741979167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45980.54741979167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45980.54741979167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45980.54741979167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45980.54741979167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45980.54741979167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45980.54741979167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45980.54741979167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45980.54741979167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45980.54741979167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45980.54741979167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45980.54741979167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45980.54741979167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45980.54741979167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45980.54741979167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45980.54741979167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45980.54741979167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45980.54741979167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45980.54741979167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45980.54741979167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45980.54741979167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45980.54741979167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45980.54741979167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45980.54741979167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45980.54741979167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45980.54741979167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45980.54741979167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45980.54741979167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45980.54741979167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45980.54741979167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45980.54741979167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45980.54741979167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45980.54741979167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45980.54741979167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45980.54741979167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45980.54741979167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45980.54741979167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45980.54741979167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45980.54741979167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45980.54741979167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45980.54741979167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45980.54741979167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45980.54741979167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45980.54741979167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45980.54741979167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45980.54741979167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45980.54741979167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45980.54741979167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45980.54741979167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45980.54741979167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45980.54741979167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45980.54741979167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45980.54741979167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45980.54741979167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45980.54741979167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45980.54741979167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45980.54741979167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45980.54741979167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45980.54741979167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45980.54741979167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45980.54741979167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45980.54741979167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45980.54741979167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45980.54741979167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45980.54741979167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45980.54741979167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45980.54741979167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45980.54741979167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45980.54741979167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45980.54741979167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45980.54741979167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45980.54741979167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45980.54741979167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45980.54741979167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45980.54741979167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45980.54741979167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45980.54741979167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45980.54741979167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45980.54741979167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45980.54741979167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45980.54741979167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45980.54741979167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45980.54741979167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45980.54741979167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45980.54741979167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45980.54741979167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45980.54741979167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45980.54741979167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45980.54741979167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45980.54741979167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45980.54741979167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45980.54741979167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45980.54741979167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45980.54741979167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45980.54741979167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45980.54741979167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45980.54741979167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45980.54741979167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45980.54741979167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45980.54741979167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45980.54741979167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45980.54741979167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45980.54741979167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45980.54741979167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45980.54741979167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45980.54741979167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45980.54741979167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45980.54741979167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45980.54741979167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45980.54741979167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45980.54741979167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45980.54741979167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45980.54741979167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45980.54741979167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45980.54741979167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45980.54741979167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45980.54741979167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45980.54741979167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45980.54741979167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45980.54741979167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45980.54741979167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45980.54741979167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45980.54741979167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45980.54741979167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45980.54741979167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45980.54741979167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45980.54741979167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45980.54741979167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45980.54741979167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45980.54741979167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45980.54741979167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45980.54741979167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45980.54741979167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45980.54741979167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45980.54741979167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45980.54741979167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45980.54741979167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45980.54741979167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45980.54741979167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45980.54741979167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45980.54741979167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45980.54741979167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45980.54741979167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45980.54741979167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45980.54741979167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45980.54741979167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45980.54741979167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45980.54741979167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45980.54741979167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45980.54741979167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45980.54741979167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45980.54741979167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45980.54741979167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45980.54741979167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45980.54741979167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45980.54741979167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45980.54741979167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45980.54741979167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45980.54741979167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45980.54741979167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45980.54741979167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45980.54741979167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45980.54741979167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45980.54741979167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45980.54741979167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45980.54741979167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45980.54741979167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45980.54741979167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45980.54741979167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45980.54741979167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45980.54741979167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45980.54741979167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45980.54741979167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45980.54741979167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45980.54741979167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45980.54741979167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45980.54741979167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45980.54741979167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45980.54741979167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45980.54741979167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45980.54741979167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45980.54741979167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45980.54741979167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45980.54741979167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45980.54741979167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45980.54741979167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45980.54741979167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45980.54741979167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45980.54741979167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45980.54741979167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45980.54741979167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45980.54741979167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45980.54741979167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45980.54741979167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45980.54741979167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45980.54741979167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45980.54741979167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45980.54741979167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45980.54741979167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45980.54741979167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45980.54741979167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45980.54741979167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45980.54741979167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45980.54741979167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45980.54741979167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45980.54741979167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45980.54741979167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45980.54741979167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45980.54741979167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45980.54741979167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45980.54741979167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45980.54741979167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45980.54741979167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45980.54741979167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45980.54741979167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45980.54741979167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45980.54741979167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45980.54741979167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45980.54741979167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45980.54741979167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45980.54741979167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45980.54741979167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45980.54741979167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45980.54741979167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45980.54741979167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45980.54741979167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45980.54741979167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45980.54741979167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45980.54741979167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45980.54741979167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45980.54741979167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45980.54741979167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45980.54741979167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45980.54741979167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45980.54741979167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45980.54741979167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45980.54741979167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45980.54741979167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45980.54741979167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45980.54741979167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45980.54741979167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45980.54741979167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45980.54741979167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45980.54741979167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45980.54741979167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45980.54741979167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45980.54741979167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45980.54741979167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45980.54741979167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45980.54741979167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45980.54741979167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45980.54741979167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45980.54741979167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45980.54741979167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45980.54741979167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45980.54741979167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45980.54741979167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45980.54741979167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45980.54741979167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45980.54741979167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45980.54741979167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45980.54741979167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45980.54741979167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45980.54741979167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45980.54741979167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45980.54741979167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45980.54741979167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45980.54741979167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45980.54741979167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45980.54741979167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45980.54741979167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45980.54741979167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45980.54741979167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45980.54741979167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45980.54741979167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45980.54741979167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45980.54741979167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45980.54741979167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45980.54741979167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45980.54741979167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45980.54741979167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45980.54741979167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45980.54741979167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45980.54741979167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45980.54741979167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45980.54741979167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45980.54741979167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45980.54741979167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45980.54741979167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45980.54741979167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45980.54741979167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45980.54741979167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45980.54741979167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45980.54741979167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45980.54741979167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45980.54741979167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45980.54741979167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45980.54741979167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45980.54741979167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45980.54741979167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45980.54741979167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45980.54741979167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45980.54741979167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45980.54741979167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45980.54741979167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45980.54741979167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45980.54741979167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45980.54741979167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45980.54741979167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45980.54741979167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45980.54741979167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45980.54741979167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45980.54741979167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45980.54741979167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45980.54741979167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45980.54741979167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45980.54741979167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45980.54741979167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45980.54741979167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45980.54741979167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45980.54741979167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45980.54741979167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45980.54741979167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45980.54741979167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45980.54741979167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45980.54741979167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45980.54741979167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45980.54741979167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45980.54741979167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45980.54741979167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45980.54741979167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45980.54741979167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45980.54741979167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45980.54741979167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45980.54741979167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45980.54741979167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45980.54741979167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45980.54741979167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45980.54741979167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45980.54741979167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45980.54741979167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45980.54741979167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45980.54741979167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45980.54741979167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45980.54741979167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45980.54741979167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45980.54741979167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45980.54741979167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45980.54741979167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45980.54741979167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45980.54741979167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45980.54741979167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45980.54741979167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45980.54741979167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45980.54741979167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45980.54741979167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45980.54741979167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45980.54741979167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45980.54741979167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45980.54741979167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45980.54741979167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45980.54741979167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45980.54741979167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45980.54741979167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45980.54741979167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45980.54741979167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45980.54741979167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45980.54741979167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45980.54741979167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45980.54741979167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45980.54741979167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45980.54741979167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45980.54741979167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45980.54741979167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45980.54741979167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45980.54741979167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45980.54741979167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45980.54741979167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45980.54741979167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45980.54741979167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45980.54741979167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45980.54741979167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45980.54741979167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45980.54741979167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45980.54741979167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45980.54741979167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45980.54741979167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45980.54741979167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45980.54741979167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45980.54741979167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45980.54741979167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45980.54741979167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45980.54741979167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45980.54741979167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45980.54741979167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45980.54741979167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45980.54741979167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45980.54741979167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45980.54741979167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45980.54741979167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45980.54741979167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45980.54741979167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45980.54741979167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45980.54741979167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45980.54741979167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45980.54741979167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45980.54741979167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45980.54741979167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45980.54741979167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45980.54741979167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45980.54741979167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45980.54741979167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45980.54741979167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45980.54741979167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45980.54741979167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45980.54741979167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45980.54741979167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45980.54741979167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45980.54741979167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45980.54741979167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45980.54741979167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45980.54741979167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45980.54741979167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45980.54741979167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45980.54741979167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45980.54741979167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45980.54741979167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45980.54741979167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45980.54741979167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45980.54741979167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45980.54741979167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45980.54741979167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45980.54741979167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45980.54741979167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45980.54741979167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45980.54741979167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45980.54741979167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45980.54741979167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45980.54741979167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45980.54741979167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45980.54741979167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45980.54741979167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45980.54741979167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45980.54741979167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45980.54741979167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45980.54741979167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45980.54741979167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45980.54741979167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45980.54741979167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45980.54741979167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45980.54741979167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45980.54741979167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45980.54741979167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45980.54741979167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45980.54741979167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45980.54741979167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45980.54741979167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45980.54741979167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45980.54741979167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45980.54741979167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45980.54741979167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45980.54741979167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45980.54741979167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45980.54741979167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45980.54741979167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45980.54741979167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45980.54741979167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45980.54741979167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45980.54741979167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45980.54741979167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45980.54741979167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45980.54741979167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45980.54741979167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45980.54741979167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45980.54741979167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45980.54741979167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45980.54741979167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45980.54741979167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45980.54741979167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45980.54741979167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45980.54741979167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45980.54741979167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45980.54741979167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45980.54741979167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45980.54741979167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45980.54741979167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45980.54741979167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45980.54741979167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45980.54741979167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45980.54741979167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45980.54741979167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45980.54741979167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45980.54741979167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45980.54741979167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45980.54741979167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45980.54741979167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45980.54741979167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45980.54741979167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45980.54741979167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45980.54741979167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45980.54741979167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45980.54741979167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45980.54741979167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45980.54741979167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45980.54741979167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45980.54741979167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45980.54741979167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45980.54741979167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45980.54741979167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45980.54741979167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45980.54741979167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45980.54741979167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45980.54741979167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45980.54741979167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45980.54741979167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45980.54741979167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45980.54741979167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45980.54741979167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45980.54741979167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45980.54741979167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45980.54741979167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45980.54741979167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45980.54741979167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45980.54741979167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45980.54741979167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45980.54741979167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45980.54741979167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45980.54741979167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45980.54741979167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45980.54741979167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45980.54741979167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45980.54741979167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45980.54741979167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45980.54741979167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45980.54741979167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45980.54741979167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45980.54741979167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45980.54741979167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45980.54741979167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45980.54741979167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45980.54741979167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45980.54741979167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45980.54741979167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45980.54741979167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45980.54741979167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45980.54741979167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45980.54741979167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45980.54741979167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45980.54741979167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45980.54741979167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45980.54741979167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45980.54741979167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45980.54741979167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45980.54741979167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45980.54741979167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45980.54741979167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45980.54741979167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45980.54741979167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45980.54741979167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45980.54741979167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45980.54741979167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45980.54741979167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45980.54741979167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45980.54741979167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45980.54741979167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45980.54741979167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45980.54741979167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45980.54741979167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45980.54741979167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45980.54741979167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45980.54741979167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45980.54741979167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45980.54741979167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45980.54741979167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45980.54741979167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45980.54741979167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45980.54741979167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45980.54741979167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45980.54741979167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45980.54741979167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45980.54741979167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45980.54741979167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45980.54741979167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45980.54741979167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45980.54741979167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45980.54741979167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45980.54741979167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45980.54741979167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45980.54741979167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45980.54741979167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45980.54741979167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45980.54741979167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45980.54741979167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45980.54741979167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45980.54741979167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45980.54741979167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45980.54741979167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45980.54741979167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45980.54741979167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45980.54741979167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45980.54741979167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45980.54741979167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45980.54741979167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45980.54741979167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45980.54741979167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45980.54741979167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45980.54741979167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45980.54741979167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45980.54741979167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45980.54741979167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45980.54741979167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45980.54741979167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45980.54741979167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45980.54741979167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45980.54741979167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45980.54741979167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45980.54741979167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45980.54741979167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45980.54741979167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45980.54741979167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45980.54741979167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45980.54741979167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45980.54741979167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45980.54741979167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45980.54741979167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45980.54741979167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45980.54741979167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45980.54741979167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45980.54741979167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45980.54741979167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45980.54741979167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45980.54741979167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45980.54741979167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45980.54741979167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45980.54741979167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45980.54741979167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45980.54741979167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45980.54741979167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45980.54741979167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45980.54741979167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45980.54741979167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45980.54741979167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45980.54741979167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45980.54741979167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45980.54741979167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45980.54741979167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45980.54741979167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45980.54741979167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45980.54741979167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45980.54741979167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45980.54741979167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45980.54741979167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45980.54741979167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45980.54741979167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45980.54741979167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45980.54741979167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45980.54741979167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45980.54741979167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45980.54741979167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45980.54741979167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45980.54741979167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45980.54741979167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45980.54741979167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45980.54741979167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45980.54741979167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45980.54741979167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45980.54741979167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45980.54741979167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45980.54741979167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45980.54741979167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45980.54741979167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45980.54741979167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45980.54741979167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45980.54741979167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45980.54741979167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45980.54741979167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tabSelected="1"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277.06670219907392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31282</v>
      </c>
      <c r="E3" s="94" t="s">
        <v>39021</v>
      </c>
      <c r="F3" s="95">
        <v>45980.511388888888</v>
      </c>
      <c r="G3" s="96">
        <f t="shared" ref="G3:G63" ca="1" si="0">IFERROR(NOW()-F3,"")</f>
        <v>3.6030902781931218E-2</v>
      </c>
      <c r="H3" s="95">
        <v>45980.501342592594</v>
      </c>
      <c r="I3" s="113" t="str">
        <f>IFERROR(VLOOKUP(D3,DB!A:F,6,0),"")</f>
        <v>SCECO</v>
      </c>
      <c r="J3" s="113" t="str">
        <f>IFERROR(VLOOKUP(D3,DB!A:G,7,0),"")</f>
        <v>Good</v>
      </c>
      <c r="K3" s="97" t="s">
        <v>39112</v>
      </c>
      <c r="L3" s="91" t="str">
        <f>IFERROR(VLOOKUP(D3,DB!A:I,9,0),"")</f>
        <v>Latis</v>
      </c>
    </row>
    <row r="4" spans="1:16" ht="15" customHeight="1">
      <c r="A4" s="113"/>
      <c r="B4" s="113" t="str">
        <f>IFERROR(VLOOKUP(D4,DB!A:K,11,0),"")</f>
        <v/>
      </c>
      <c r="C4" s="93"/>
      <c r="D4" s="91"/>
      <c r="E4" s="94"/>
      <c r="F4" s="95"/>
      <c r="G4" s="96">
        <f t="shared" ca="1" si="0"/>
        <v>45980.54741979167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45980.54741979167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45980.54741979167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45980.54741979167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45980.54741979167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45980.54741979167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45980.54741979167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45980.54741979167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45980.54741979167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45980.54741979167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45980.54741979167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45980.54741979167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45980.54741979167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45980.54741979167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45980.54741979167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45980.54741979167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45980.54741979167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45980.54741979167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45980.54741979167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45980.54741979167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45980.54741979167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45980.54741979167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45980.54741979167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45980.54741979167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45980.54741979167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45980.54741979167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45980.54741979167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45980.54741979167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45980.54741979167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45980.54741979167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45980.54741979167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45980.54741979167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45980.54741979167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45980.54741979167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45980.54741979167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45980.54741979167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45980.54741979167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45980.54741979167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45980.54741979167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45980.54741979167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45980.54741979167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45980.54741979167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45980.54741979167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45980.54741979167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45980.54741979167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45980.54741979167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45980.54741979167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45980.54741979167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45980.54741979167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45980.54741979167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45980.54741979167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45980.54741979167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45980.54741979167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45980.54741979167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45980.54741979167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45980.54741979167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45980.54741979167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45980.54741979167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45980.54741979167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45980.54741979167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45980.54741979167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45980.54741979167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45980.54741979167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45980.54741979167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45980.54741979167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45980.54741979167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45980.54741979167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45980.54741979167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45980.54741979167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45980.54741979167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45980.54741979167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45980.54741979167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45980.54741979167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45980.54741979167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45980.54741979167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45980.54741979167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45980.54741979167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45980.54741979167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45980.54741979167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45980.54741979167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45980.54741979167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45980.54741979167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45980.54741979167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45980.54741979167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45980.54741979167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45980.54741979167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45980.54741979167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45980.54741979167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45980.54741979167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45980.54741979167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45980.54741979167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45980.54741979167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45980.54741979167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45980.54741979167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45980.54741979167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45980.54741979167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45980.54741979167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45980.54741979167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45980.54741979167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45980.54741979167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45980.54741979167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45980.54741979167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45980.54741979167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45980.54741979167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45980.54741979167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45980.54741979167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45980.54741979167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45980.54741979167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45980.54741979167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45980.54741979167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45980.54741979167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45980.54741979167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45980.54741979167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45980.54741979167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45980.54741979167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45980.54741979167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45980.54741979167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45980.54741979167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45980.54741979167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45980.54741979167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45980.54741979167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45980.54741979167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45980.54741979167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45980.54741979167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45980.54741979167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45980.54741979167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45980.54741979167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45980.54741979167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45980.54741979167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45980.54741979167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45980.54741979167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45980.54741979167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45980.54741979167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45980.54741979167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45980.54741979167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45980.54741979167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45980.54741979167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45980.54741979167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45980.54741979167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45980.54741979167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45980.54741979167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45980.54741979167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45980.54741979167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45980.54741979167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45980.54741979167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45980.54741979167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45980.54741979167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45980.54741979167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45980.54741979167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45980.54741979167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45980.54741979167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45980.54741979167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45980.54741979167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45980.54741979167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45980.54741979167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45980.54741979167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45980.54741979167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45980.54741979167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45980.54741979167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45980.54741979167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45980.54741979167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45980.54741979167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45980.54741979167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45980.54741979167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45980.54741979167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45980.54741979167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45980.54741979167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45980.54741979167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45980.54741979167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45980.54741979167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45980.54741979167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45980.54741979167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45980.54741979167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45980.54741979167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45980.54741979167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45980.54741979167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45980.54741979167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45980.54741979167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45980.54741979167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45980.54741979167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45980.54741979167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45980.54741979167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45980.54741979167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45980.54741979167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45980.54741979167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45980.54741979167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45980.54741979167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45980.54741979167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45980.54741979167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45980.54741979167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45980.54741979167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45980.54741979167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45980.54741979167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45980.54741979167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45980.54741979167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45980.54741979167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45980.54741979167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45980.54741979167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45980.54741979167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45980.54741979167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45980.54741979167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45980.54741979167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45980.54741979167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45980.54741979167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45980.54741979167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45980.54741979167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45980.54741979167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45980.54741979167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45980.54741979167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45980.54741979167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45980.54741979167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45980.54741979167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45980.54741979167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45980.54741979167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45980.54741979167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45980.54741979167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45980.54741979167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45980.54741979167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45980.54741979167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45980.54741979167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45980.54741979167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45980.54741979167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45980.54741979167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45980.54741979167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45980.54741979167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45980.54741979167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45980.54741979167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45980.54741979167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45980.54741979167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45980.54741979167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45980.54741979167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45980.54741979167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45980.54741979167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45980.54741979167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45980.54741979167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45980.54741979167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45980.54741979167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45980.54741979167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45980.54741979167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45980.54741979167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45980.54741979167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45980.54741979167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45980.54741979167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45980.54741979167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45980.54741979167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45980.54741979167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45980.54741979167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45980.54741979167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45980.54741979167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45980.54741979167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45980.54741979167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45980.54741979167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45980.54741979167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45980.54741979167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45980.54741979167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45980.54741979167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45980.54741979167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45980.54741979167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45980.54741979167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45980.54741979167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45980.54741979167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45980.54741979167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45980.54741979167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45980.54741979167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45980.54741979167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45980.54741979167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45980.54741979167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45980.54741979167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45980.54741979167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45980.54741979167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45980.54741979167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45980.54741979167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45980.54741979167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45980.54741979167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45980.54741979167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45980.54741979167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45980.54741979167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45980.54741979167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45980.54741979167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45980.54741979167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45980.54741979167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45980.54741979167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45980.54741979167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45980.54741979167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45980.54741979167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45980.54741979167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45980.54741979167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45980.54741979167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45980.54741979167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45980.54741979167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45980.54741979167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45980.54741979167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45980.54741979167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45980.54741979167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45980.54741979167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45980.54741979167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45980.54741979167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45980.54741979167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45980.54741979167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45980.54741979167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45980.54741979167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45980.54741979167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45980.54741979167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45980.54741979167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45980.54741979167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45980.54741979167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45980.54741979167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45980.54741979167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45980.54741979167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45980.54741979167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45980.54741979167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45980.54741979167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45980.54741979167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45980.54741979167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45980.54741979167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45980.54741979167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45980.54741979167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45980.54741979167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45980.54741979167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45980.54741979167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45980.54741979167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45980.54741979167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45980.54741979167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45980.54741979167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45980.54741979167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45980.54741979167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45980.54741979167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45980.54741979167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45980.54741979167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45980.54741979167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45980.54741979167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45980.54741979167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45980.54741979167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45980.54741979167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45980.54741979167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45980.54741979167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45980.54741979167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45980.54741979167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45980.54741979167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45980.54741979167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45980.54741979167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45980.54741979167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45980.54741979167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45980.54741979167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45980.54741979167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45980.54741979167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45980.54741979167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45980.54741979167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45980.54741979167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45980.54741979167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45980.54741979167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45980.54741979167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45980.54741979167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45980.54741979167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45980.54741979167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45980.54741979167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45980.54741979167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45980.54741979167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45980.54741979167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45980.54741979167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45980.54741979167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45980.54741979167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45980.54741979167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45980.54741979167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45980.54741979167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45980.54741979167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45980.54741979167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45980.54741979167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45980.54741979167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45980.54741979167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45980.54741979167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45980.54741979167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45980.54741979167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45980.54741979167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45980.54741979167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45980.54741979167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45980.54741979167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45980.54741979167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45980.54741979167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45980.54741979167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45980.54741979167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45980.54741979167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45980.54741979167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45980.54741979167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45980.54741979167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45980.54741979167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45980.54741979167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45980.54741979167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45980.54741979167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45980.54741979167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45980.54741979167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45980.54741979167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45980.54741979167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45980.54741979167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45980.54741979167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45980.54741979167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45980.54741979167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45980.54741979167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45980.54741979167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45980.54741979167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45980.54741979167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45980.54741979167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45980.54741979167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45980.54741979167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45980.54741979167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45980.54741979167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45980.54741979167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45980.54741979167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45980.54741979167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45980.54741979167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45980.54741979167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45980.54741979167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45980.54741979167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45980.54741979167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45980.54741979167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45980.54741979167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45980.54741979167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45980.54741979167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45980.54741979167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45980.54741979167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45980.54741979167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45980.54741979167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45980.54741979167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45980.54741979167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45980.54741979167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45980.54741979167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45980.54741979167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45980.54741979167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45980.54741979167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45980.54741979167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45980.54741979167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45980.54741979167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45980.54741979167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45980.54741979167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45980.54741979167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45980.54741979167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45980.54741979167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45980.54741979167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45980.54741979167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45980.54741979167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45980.54741979167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45980.54741979167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45980.54741979167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45980.54741979167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45980.54741979167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45980.54741979167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45980.54741979167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45980.54741979167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45980.54741979167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45980.54741979167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45980.54741979167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45980.54741979167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45980.54741979167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45980.54741979167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45980.54741979167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45980.54741979167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45980.54741979167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45980.54741979167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45980.54741979167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45980.54741979167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45980.54741979167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45980.54741979167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45980.54741979167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45980.54741979167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45980.54741979167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45980.54741979167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45980.54741979167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45980.54741979167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45980.54741979167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45980.54741979167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45980.54741979167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45980.54741979167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45980.54741979167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45980.54741979167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45980.54741979167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45980.54741979167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45980.54741979167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45980.54741979167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45980.54741979167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45980.54741979167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45980.54741979167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45980.54741979167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45980.54741979167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45980.54741979167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45980.54741979167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45980.54741979167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45980.54741979167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45980.54741979167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45980.54741979167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45980.54741979167</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88.715359606481798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54.358542476853472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31.886308680557704</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3.0326165509322891</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45980.54741979167</v>
      </c>
      <c r="H6" s="109"/>
      <c r="I6" s="109"/>
      <c r="J6" s="109" t="str">
        <f>IFERROR(VLOOKUP(D6,DB!A:G,7,0),"")</f>
        <v/>
      </c>
      <c r="K6" s="109"/>
      <c r="L6" s="109" t="str">
        <f>IFERROR(VLOOKUP(D6,DB!A:I,9,0),"")</f>
        <v/>
      </c>
    </row>
    <row r="7" spans="1:13">
      <c r="A7" s="109"/>
      <c r="B7" s="109" t="str">
        <f>IFERROR(VLOOKUP(D7,DB!A:K,11,0),"")</f>
        <v/>
      </c>
      <c r="C7" s="109"/>
      <c r="D7" s="109"/>
      <c r="E7" s="109"/>
      <c r="F7" s="109"/>
      <c r="G7" s="111">
        <f ca="1">IFERROR(NOW()-F7,"")</f>
        <v>45980.54741979167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45980.54741979167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45980.54741979167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45980.54741979167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45980.54741979167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45980.54741979167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45980.54741979167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45980.54741979167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45980.54741979167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45980.54741979167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45980.54741979167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45980.54741979167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45980.54741979167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45980.54741979167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45980.54741979167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45980.54741979167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45980.54741979167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45980.54741979167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45980.54741979167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45980.54741979167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45980.54741979167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45980.54741979167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45980.54741979167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45980.54741979167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45980.54741979167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45980.54741979167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45980.54741979167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45980.54741979167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45980.54741979167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45980.54741979167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45980.54741979167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45980.54741979167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45980.54741979167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45980.54741979167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45980.54741979167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45980.54741979167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45980.54741979167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45980.54741979167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45980.54741979167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45980.54741979167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45980.54741979167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45980.54741979167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45980.54741979167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45980.54741979167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45980.54741979167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45980.54741979167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45980.54741979167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45980.54741979167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45980.54741979167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45980.54741979167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45980.54741979167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45980.54741979167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45980.54741979167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45980.54741979167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45980.54741979167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45980.54741979167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45980.54741979167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45980.54741979167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45980.54741979167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45980.54741979167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45980.54741979167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45980.54741979167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45980.54741979167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45980.54741979167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45980.54741979167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45980.54741979167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45980.54741979167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45980.54741979167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45980.54741979167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45980.54741979167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45980.54741979167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45980.54741979167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45980.54741979167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45980.54741979167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45980.54741979167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45980.54741979167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45980.54741979167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45980.54741979167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45980.54741979167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45980.54741979167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45980.54741979167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45980.54741979167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45980.54741979167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45980.54741979167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45980.54741979167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45980.54741979167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45980.54741979167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45980.54741979167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45980.54741979167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45980.54741979167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45980.54741979167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45980.54741979167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45980.54741979167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45980.54741979167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45980.54741979167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45980.54741979167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45980.54741979167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45980.54741979167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45980.54741979167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45980.54741979167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45980.54741979167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45980.54741979167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45980.54741979167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45980.54741979167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45980.54741979167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45980.54741979167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45980.54741979167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45980.54741979167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45980.54741979167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45980.54741979167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45980.54741979167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45980.54741979167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45980.54741979167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45980.54741979167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45980.54741979167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45980.54741979167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45980.54741979167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45980.54741979167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45980.54741979167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45980.54741979167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45980.54741979167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45980.54741979167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45980.54741979167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45980.54741979167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45980.54741979167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45980.54741979167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45980.54741979167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45980.54741979167</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45980.54741979167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45980.54741979167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45980.54741979167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45980.54741979167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45980.54741979167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45980.54741979167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45980.54741979167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45980.54741979167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45980.54741979167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45980.54741979167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45980.54741979167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45980.54741979167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45980.54741979167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45980.54741979167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45980.54741979167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45980.54741979167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45980.54741979167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45980.54741979167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45980.54741979167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45980.54741979167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45980.54741979167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45980.54741979167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45980.54741979167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45980.54741979167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45980.54741979167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45980.54741979167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45980.54741979167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45980.54741979167</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37423</v>
      </c>
      <c r="E2" s="109" t="s">
        <v>39021</v>
      </c>
      <c r="F2" s="121">
        <v>45980.415509259263</v>
      </c>
      <c r="G2" s="104">
        <f t="shared" ref="G2:G28" ca="1" si="0">IFERROR(NOW()-F2,"-")</f>
        <v>0.13191053240734618</v>
      </c>
      <c r="H2" s="121">
        <v>45980.415509259263</v>
      </c>
      <c r="I2" s="119" t="str">
        <f>IFERROR(VLOOKUP(D2,DB!A:F,6,0),"")</f>
        <v>Generator-SG</v>
      </c>
      <c r="J2" s="119" t="str">
        <f>IFERROR(VLOOKUP(D2,DB!A:G,7,0),"")</f>
        <v>Dead</v>
      </c>
      <c r="K2" s="122" t="s">
        <v>39122</v>
      </c>
      <c r="L2" s="123" t="str">
        <f>IFERROR(VLOOKUP(D2,DB!A:I,9,0),"")</f>
        <v>Latis</v>
      </c>
    </row>
    <row r="3" spans="1:16382" ht="31.5" customHeight="1">
      <c r="A3" s="118"/>
      <c r="B3" s="119" t="str">
        <f>IFERROR(VLOOKUP(D3,DB!A:K,11,0),"")</f>
        <v/>
      </c>
      <c r="C3" s="120"/>
      <c r="D3" s="119"/>
      <c r="E3" s="109"/>
      <c r="F3" s="121"/>
      <c r="G3" s="104">
        <f t="shared" ca="1" si="0"/>
        <v>45980.54741979167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45980.54741979167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45980.54741979167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45980.54741979167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45980.54741979167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45980.54741979167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45980.54741979167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45980.54741979167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45980.54741979167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45980.54741979167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45980.54741979167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45980.54741979167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45980.54741979167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45980.54741979167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45980.54741979167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45980.54741979167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45980.54741979167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45980.54741979167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45980.54741979167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45980.54741979167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45980.54741979167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45980.54741979167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45980.54741979167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45980.54741979167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45980.54741979167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45980.54741979167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45980.54741979167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45980.54741979167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45980.54741979167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45980.54741979167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45980.54741979167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45980.54741979167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45980.54741979167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45980.54741979167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45980.54741979167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45980.54741979167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45980.54741979167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45980.54741979167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45980.54741979167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45980.54741979167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45980.54741979167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45980.54741979167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45980.54741979167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45980.54741979167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45980.54741979167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45980.54741979167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45980.54741979167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45980.54741979167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45980.54741979167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45980.54741979167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45980.54741979167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45980.54741979167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45980.54741979167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45980.54741979167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45980.54741979167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45980.54741979167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45980.54741979167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45980.54741979167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45980.54741979167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45980.54741979167</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2025-11-19T10:10:39Z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