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19" documentId="120_S{2AC9BD13-BADA-5192-A53E-5A8FF88502F6}" xr6:coauthVersionLast="47" xr6:coauthVersionMax="47" xr10:uidLastSave="{05D95AED-7495-46AF-95A5-C473EB31CCC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I4" i="9"/>
  <c r="I5" i="9"/>
  <c r="G2" i="9"/>
  <c r="G3" i="9"/>
  <c r="G4" i="9"/>
  <c r="D7" i="3"/>
  <c r="D8" i="3"/>
  <c r="L2" i="9"/>
  <c r="L3" i="9"/>
  <c r="J2" i="9"/>
  <c r="J3" i="9"/>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J4" i="9"/>
  <c r="L4" i="9"/>
  <c r="B5" i="9"/>
  <c r="G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<sst xmlns="http://schemas.openxmlformats.org/spreadsheetml/2006/main" count="180299" uniqueCount="39133">
  <si>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</si>
  <si>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</si>
  <si>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</si>
  <si>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</si>
  <si>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</si>
  <si>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</si>
  <si>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</si>
  <si>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</si>
  <si>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</si>
  <si>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</si>
  <si>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</si>
  <si>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</si>
  <si>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</si>
  <si>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</si>
  <si>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</si>
  <si>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</si>
  <si>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</si>
  <si>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</si>
  <si>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</si>
  <si>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</si>
  <si>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</si>
  <si>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</si>
  <si>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</si>
  <si>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</si>
  <si>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</si>
  <si>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</si>
  <si>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</si>
  <si>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</si>
  <si>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</si>
  <si>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</si>
  <si>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</si>
  <si>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</si>
  <si>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</si>
  <si>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</si>
  <si>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</si>
  <si>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</si>
  <si>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</si>
  <si>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</si>
  <si>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</si>
  <si>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</si>
  <si>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</si>
  <si>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</si>
  <si>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</si>
  <si>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</si>
  <si>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</si>
  <si>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</si>
  <si>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</si>
  <si>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</si>
  <si>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</si>
  <si>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</si>
  <si>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</si>
  <si>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</si>
  <si>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</si>
  <si>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</si>
  <si>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</si>
  <si>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</si>
  <si>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</si>
  <si>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</si>
  <si>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</si>
  <si>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</si>
  <si>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</si>
  <si>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</si>
  <si>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</si>
  <si>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</si>
  <si>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</si>
  <si>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</si>
  <si>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</si>
  <si>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</si>
  <si>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</si>
  <si>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</si>
  <si>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</si>
  <si>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</si>
  <si>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</si>
  <si>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</si>
  <si>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</si>
  <si>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</si>
  <si>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</si>
  <si>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</si>
  <si>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</si>
  <si>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</si>
  <si>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</si>
  <si>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</si>
  <si>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</si>
  <si>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</si>
  <si>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</si>
  <si>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</si>
  <si>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</si>
  <si>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</si>
  <si>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</si>
  <si>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</si>
  <si>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</si>
  <si>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</si>
  <si>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</si>
  <si>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</si>
  <si>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</si>
  <si>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</si>
  <si>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</si>
  <si>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</si>
  <si>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</si>
  <si>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</si>
  <si>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</si>
  <si>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</si>
  <si>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</si>
  <si>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</si>
  <si>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</si>
  <si>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</si>
  <si>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</si>
  <si>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</si>
  <si>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</si>
  <si>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</si>
  <si>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</si>
  <si>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</si>
  <si>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</si>
  <si>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</si>
  <si>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</si>
  <si>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</si>
  <si>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</si>
  <si>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</si>
  <si>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</si>
  <si>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</si>
  <si>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</si>
  <si>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</si>
  <si>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</si>
  <si>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</si>
  <si>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</si>
  <si>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</si>
  <si>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</si>
  <si>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</si>
  <si>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</si>
  <si>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</si>
  <si>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</si>
  <si>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</si>
  <si>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</si>
  <si>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</si>
  <si>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</si>
  <si>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</si>
  <si>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</si>
  <si>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</si>
  <si>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</si>
  <si>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</si>
  <si>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</si>
  <si>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</si>
  <si>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</si>
  <si>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</si>
  <si>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</si>
  <si>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</si>
  <si>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</si>
  <si>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</si>
  <si>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</si>
  <si>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</si>
  <si>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</si>
  <si>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</si>
  <si>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</si>
  <si>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</si>
  <si>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</si>
  <si>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</si>
  <si>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</si>
  <si>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</si>
  <si>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</si>
  <si>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</si>
  <si>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</si>
  <si>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</si>
  <si>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</si>
  <si>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</si>
  <si>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</si>
  <si>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</si>
  <si>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</si>
  <si>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</si>
  <si>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</si>
  <si>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</si>
  <si>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</si>
  <si>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</si>
  <si>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</si>
  <si>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</si>
  <si>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</si>
  <si>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</si>
  <si>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</si>
  <si>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</si>
  <si>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</si>
  <si>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</si>
  <si>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</si>
  <si>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</si>
  <si>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</si>
  <si>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</si>
  <si>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</si>
  <si>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</si>
  <si>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</si>
  <si>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</si>
  <si>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</si>
  <si>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</si>
  <si>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</si>
  <si>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</si>
  <si>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</si>
  <si>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</si>
  <si>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</si>
  <si>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</si>
  <si>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</si>
  <si>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</si>
  <si>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</si>
  <si>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</si>
  <si>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</si>
  <si>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</si>
  <si>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</si>
  <si>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</si>
  <si>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</si>
  <si>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</si>
  <si>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</si>
  <si>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</si>
  <si>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</si>
  <si>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</si>
  <si>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</si>
  <si>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</si>
  <si>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</si>
  <si>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</si>
  <si>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</si>
  <si>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</si>
  <si>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</si>
  <si>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</si>
  <si>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</si>
  <si>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</si>
  <si>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</si>
  <si>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</si>
  <si>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</si>
  <si>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</si>
  <si>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</si>
  <si>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</si>
  <si>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</si>
  <si>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</si>
  <si>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</si>
  <si>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</si>
  <si>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</si>
  <si>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</si>
  <si>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</si>
  <si>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</si>
  <si>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</si>
  <si>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</si>
  <si>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</si>
  <si>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</si>
  <si>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</si>
  <si>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</si>
  <si>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</si>
  <si>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</si>
  <si>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</si>
  <si>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</si>
  <si>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</si>
  <si>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</si>
  <si>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</si>
  <si>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</si>
  <si>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</si>
  <si>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</si>
  <si>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</si>
  <si>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</si>
  <si>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</si>
  <si>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</si>
  <si>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</si>
  <si>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</si>
  <si>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</si>
  <si>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</si>
  <si>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</si>
  <si>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</si>
  <si>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</si>
  <si>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</si>
  <si>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</si>
  <si>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</si>
  <si>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</si>
  <si>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</si>
  <si>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</si>
  <si>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</si>
  <si>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</si>
  <si>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</si>
  <si>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</si>
  <si>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</si>
  <si>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</si>
  <si>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</si>
  <si>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</si>
  <si>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</si>
  <si>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</si>
  <si>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</si>
  <si>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</si>
  <si>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</si>
  <si>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</si>
  <si>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</si>
  <si>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</si>
  <si>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</si>
  <si>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</si>
  <si>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</si>
  <si>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</si>
  <si>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</si>
  <si>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</si>
  <si>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</si>
  <si>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</si>
  <si>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</si>
  <si>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</si>
  <si>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</si>
  <si>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</si>
  <si>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</si>
  <si>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</si>
  <si>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</si>
  <si>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</si>
  <si>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</si>
  <si>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</si>
  <si>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</si>
  <si>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</si>
  <si>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</si>
  <si>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</si>
  <si>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</si>
  <si>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</si>
  <si>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</si>
  <si>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</si>
  <si>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</si>
  <si>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</si>
  <si>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</si>
  <si>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</si>
  <si>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</si>
  <si>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</si>
  <si>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</si>
  <si>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</si>
  <si>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</si>
  <si>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</si>
  <si>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</si>
  <si>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</si>
  <si>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</si>
  <si>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</si>
  <si>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</si>
  <si>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</si>
  <si>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</si>
  <si>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</si>
  <si>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</si>
  <si>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</si>
  <si>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</si>
  <si>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</si>
  <si>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</si>
  <si>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</si>
  <si>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</si>
  <si>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</si>
  <si>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</si>
  <si>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</si>
  <si>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</si>
  <si>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</si>
  <si>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</si>
  <si>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</si>
  <si>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</si>
  <si>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</si>
  <si>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</si>
  <si>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</si>
  <si>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</si>
  <si>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</si>
  <si>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</si>
  <si>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</si>
  <si>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</si>
  <si>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</si>
  <si>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</si>
  <si>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</si>
  <si>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</si>
  <si>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</si>
  <si>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</si>
  <si>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</si>
  <si>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</si>
  <si>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</si>
  <si>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</si>
  <si>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</si>
  <si>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</si>
  <si>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</si>
  <si>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</si>
  <si>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</si>
  <si>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</si>
  <si>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</si>
  <si>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</si>
  <si>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</si>
  <si>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</si>
  <si>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</si>
  <si>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</si>
  <si>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</si>
  <si>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</si>
  <si>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</si>
  <si>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</si>
  <si>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</si>
  <si>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</si>
  <si>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</si>
  <si>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</si>
  <si>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</si>
  <si>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</si>
  <si>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</si>
  <si>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</si>
  <si>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</si>
  <si>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</si>
  <si>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</si>
  <si>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</si>
  <si>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</si>
  <si>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</si>
  <si>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</si>
  <si>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</si>
  <si>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</si>
  <si>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</si>
  <si>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</si>
  <si>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</si>
  <si>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</si>
  <si>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</si>
  <si>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</si>
  <si>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</si>
  <si>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</si>
  <si>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</si>
  <si>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</si>
  <si>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</si>
  <si>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</si>
  <si>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</si>
  <si>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</si>
  <si>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</si>
  <si>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</si>
  <si>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</si>
  <si>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</si>
  <si>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</si>
  <si>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</si>
  <si>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</si>
  <si>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</si>
  <si>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</si>
  <si>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</si>
  <si>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</si>
  <si>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</si>
  <si>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</si>
  <si>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</si>
  <si>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</si>
  <si>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</si>
  <si>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</si>
  <si>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</si>
  <si>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</si>
  <si>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</si>
  <si>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</si>
  <si>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</si>
  <si>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</si>
  <si>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</si>
  <si>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</si>
  <si>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</si>
  <si>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</si>
  <si>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</si>
  <si>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</si>
  <si>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</si>
  <si>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</si>
  <si>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</si>
  <si>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</si>
  <si>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</si>
  <si>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</si>
  <si>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</si>
  <si>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</si>
  <si>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</si>
  <si>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</si>
  <si>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</si>
  <si>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</si>
  <si>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</si>
  <si>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</si>
  <si>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</si>
  <si>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</si>
  <si>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</si>
  <si>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</si>
  <si>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</si>
  <si>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</si>
  <si>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</si>
  <si>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</si>
  <si>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</si>
  <si>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</si>
  <si>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</si>
  <si>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</si>
  <si>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</si>
  <si>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</si>
  <si>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</si>
  <si>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</si>
  <si>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</si>
  <si>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</si>
  <si>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</si>
  <si>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</si>
  <si>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</si>
  <si>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</si>
  <si>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</si>
  <si>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</si>
  <si>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</si>
  <si>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</si>
  <si>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</si>
  <si>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</si>
  <si>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</si>
  <si>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</si>
  <si>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</si>
  <si>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</si>
  <si>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</si>
  <si>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</si>
  <si>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</si>
  <si>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</si>
  <si>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</si>
  <si>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</si>
  <si>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</si>
  <si>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</si>
  <si>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</si>
  <si>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</si>
  <si>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</si>
  <si>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</si>
  <si>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</si>
  <si>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</si>
  <si>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</si>
  <si>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</si>
  <si>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</si>
  <si>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</si>
  <si>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</si>
  <si>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</si>
  <si>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</si>
  <si>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</si>
  <si>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</si>
  <si>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</si>
  <si>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</si>
  <si>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</si>
  <si>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</si>
  <si>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</si>
  <si>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</si>
  <si>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</si>
  <si>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</si>
  <si>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</si>
  <si>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</si>
  <si>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</si>
  <si>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</si>
  <si>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</si>
  <si>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</si>
  <si>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</si>
  <si>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</si>
  <si>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</si>
  <si>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</si>
  <si>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</si>
  <si>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</si>
  <si>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</si>
  <si>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</si>
  <si>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</si>
  <si>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</si>
  <si>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</si>
  <si>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</si>
  <si>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</si>
  <si>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</si>
  <si>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</si>
  <si>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</si>
  <si>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</si>
  <si>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</si>
  <si>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</si>
  <si>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</si>
  <si>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</si>
  <si>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</si>
  <si>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</si>
  <si>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</si>
  <si>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</si>
  <si>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</si>
  <si>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</si>
  <si>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</si>
  <si>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</si>
  <si>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</si>
  <si>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</si>
  <si>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</si>
  <si>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</si>
  <si>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</si>
  <si>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</si>
  <si>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</si>
  <si>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</si>
  <si>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</si>
  <si>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</si>
  <si>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</si>
  <si>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</si>
  <si>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</si>
  <si>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</si>
  <si>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</si>
  <si>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</si>
  <si>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</si>
  <si>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</si>
  <si>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</si>
  <si>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</si>
  <si>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</si>
  <si>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</si>
  <si>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</si>
  <si>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</si>
  <si>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</si>
  <si>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</si>
  <si>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</si>
  <si>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</si>
  <si>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</si>
  <si>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</si>
  <si>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</si>
  <si>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</si>
  <si>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</si>
  <si>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</si>
  <si>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</si>
  <si>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</si>
  <si>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</si>
  <si>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</si>
  <si>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</si>
  <si>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</si>
  <si>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</si>
  <si>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</si>
  <si>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</si>
  <si>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</si>
  <si>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</si>
  <si>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</si>
  <si>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</si>
  <si>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</si>
  <si>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</si>
  <si>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</si>
  <si>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</si>
  <si>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</si>
  <si>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</si>
  <si>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</si>
  <si>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</si>
  <si>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</si>
  <si>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</si>
  <si>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</si>
  <si>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</si>
  <si>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</si>
  <si>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</si>
  <si>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</si>
  <si>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</si>
  <si>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</si>
  <si>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</si>
  <si>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</si>
  <si>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</si>
  <si>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</si>
  <si>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</si>
  <si>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</si>
  <si>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</si>
  <si>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</si>
  <si>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</si>
  <si>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</si>
  <si>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</si>
  <si>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</si>
  <si>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</si>
  <si>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</si>
  <si>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</si>
  <si>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</si>
  <si>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</si>
  <si>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</si>
  <si>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</si>
  <si>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</si>
  <si>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</si>
  <si>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</si>
  <si>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</si>
  <si>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</si>
  <si>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</si>
  <si>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</si>
  <si>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</si>
  <si>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</si>
  <si>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</si>
  <si>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</si>
  <si>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</si>
  <si>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</si>
  <si>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</si>
  <si>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</si>
  <si>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</si>
  <si>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</si>
  <si>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</si>
  <si>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</si>
  <si>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</si>
  <si>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</si>
  <si>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</si>
  <si>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</si>
  <si>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</si>
  <si>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</si>
  <si>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</si>
  <si>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</si>
  <si>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</si>
  <si>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</si>
  <si>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</si>
  <si>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</si>
  <si>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</si>
  <si>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</si>
  <si>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</si>
  <si>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</si>
  <si>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</si>
  <si>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</si>
  <si>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</si>
  <si>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</si>
  <si>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</si>
  <si>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</si>
  <si>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</si>
  <si>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</si>
  <si>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</si>
  <si>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</si>
  <si>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</si>
  <si>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</si>
  <si>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</si>
  <si>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</si>
  <si>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</si>
  <si>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</si>
  <si>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</si>
  <si>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</si>
  <si>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</si>
  <si>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</si>
  <si>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</si>
  <si>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</si>
  <si>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</si>
  <si>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</si>
  <si>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</si>
  <si>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</si>
  <si>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</si>
  <si>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</si>
  <si>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</si>
  <si>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</si>
  <si>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</si>
  <si>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</si>
  <si>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</si>
  <si>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</si>
  <si>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</si>
  <si>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</si>
  <si>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</si>
  <si>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</si>
  <si>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</si>
  <si>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</si>
  <si>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</si>
  <si>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</si>
  <si>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</si>
  <si>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</si>
  <si>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</si>
  <si>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</si>
  <si>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</si>
  <si>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</si>
  <si>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</si>
  <si>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</si>
  <si>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</si>
  <si>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</si>
  <si>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</si>
  <si>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</si>
  <si>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</si>
  <si>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</si>
  <si>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</si>
  <si>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</si>
  <si>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</si>
  <si>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</si>
  <si>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</si>
  <si>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</si>
  <si>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</si>
  <si>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</si>
  <si>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</si>
  <si>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</si>
  <si>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</si>
  <si>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</si>
  <si>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</si>
  <si>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</si>
  <si>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</si>
  <si>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</si>
  <si>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</si>
  <si>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</si>
  <si>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</si>
  <si>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</si>
  <si>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</si>
  <si>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</si>
  <si>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</si>
  <si>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</si>
  <si>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</si>
  <si>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</si>
  <si>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</si>
  <si>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</si>
  <si>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</si>
  <si>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</si>
  <si>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</si>
  <si>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</si>
  <si>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</si>
  <si>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</si>
  <si>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</si>
  <si>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</si>
  <si>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</si>
  <si>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</si>
  <si>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</si>
  <si>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</si>
  <si>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</si>
  <si>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</si>
  <si>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</si>
  <si>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</si>
  <si>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</si>
  <si>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</si>
  <si>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</si>
  <si>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</si>
  <si>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</si>
  <si>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</si>
  <si>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</si>
  <si>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</si>
  <si>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</si>
  <si>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</si>
  <si>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</si>
  <si>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</si>
  <si>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</si>
  <si>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</si>
  <si>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</si>
  <si>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</si>
  <si>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</si>
  <si>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</si>
  <si>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</si>
  <si>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</si>
  <si>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</si>
  <si>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</si>
  <si>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</si>
  <si>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</si>
  <si>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</si>
  <si>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</si>
  <si>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</si>
  <si>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</si>
  <si>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</si>
  <si>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</si>
  <si>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</si>
  <si>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</si>
  <si>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</si>
  <si>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</si>
  <si>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</si>
  <si>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</si>
  <si>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</si>
  <si>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</si>
  <si>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</si>
  <si>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</si>
  <si>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</si>
  <si>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</si>
  <si>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</si>
  <si>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</si>
  <si>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</si>
  <si>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</si>
  <si>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</si>
  <si>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</si>
  <si>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</si>
  <si>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</si>
  <si>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</si>
  <si>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</si>
  <si>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</si>
  <si>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</si>
  <si>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</si>
  <si>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</si>
  <si>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</si>
  <si>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</si>
  <si>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</si>
  <si>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</si>
  <si>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</si>
  <si>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</si>
  <si>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</si>
  <si>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</si>
  <si>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</si>
  <si>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</si>
  <si>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</si>
  <si>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</si>
  <si>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</si>
  <si>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</si>
  <si>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</si>
  <si>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</si>
  <si>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</si>
  <si>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</si>
  <si>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</si>
  <si>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</si>
  <si>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</si>
  <si>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</si>
  <si>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</si>
  <si>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</si>
  <si>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</si>
  <si>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</si>
  <si>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</si>
  <si>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</si>
  <si>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</si>
  <si>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</si>
  <si>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</si>
  <si>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</si>
  <si>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</si>
  <si>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</si>
  <si>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</si>
  <si>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</si>
  <si>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</si>
  <si>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</si>
  <si>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</si>
  <si>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</si>
  <si>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</si>
  <si>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</si>
  <si>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</si>
  <si>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</si>
  <si>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</si>
  <si>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</si>
  <si>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</si>
  <si>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</si>
  <si>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</si>
  <si>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</si>
  <si>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</si>
  <si>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</si>
  <si>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</si>
  <si>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</si>
  <si>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</si>
  <si>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</si>
  <si>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</si>
  <si>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</si>
  <si>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</si>
  <si>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</si>
  <si>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</si>
  <si>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</si>
  <si>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</si>
  <si>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</si>
  <si>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</si>
  <si>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</si>
  <si>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</si>
  <si>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</si>
  <si>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</si>
  <si>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</si>
  <si>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</si>
  <si>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</si>
  <si>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</si>
  <si>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</si>
  <si>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</si>
  <si>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</si>
  <si>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</si>
  <si>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</si>
  <si>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</si>
  <si>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</si>
  <si>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</si>
  <si>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</si>
  <si>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</si>
  <si>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</si>
  <si>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</si>
  <si>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</si>
  <si>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</si>
  <si>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</si>
  <si>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</si>
  <si>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</si>
  <si>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</si>
  <si>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</si>
  <si>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</si>
  <si>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</si>
  <si>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</si>
  <si>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</si>
  <si>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</si>
  <si>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</si>
  <si>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</si>
  <si>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</si>
  <si>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</si>
  <si>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</si>
  <si>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</si>
  <si>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</si>
  <si>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</si>
  <si>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</si>
  <si>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</si>
  <si>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</si>
  <si>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</si>
  <si>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</si>
  <si>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</si>
  <si>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</si>
  <si>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</si>
  <si>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</si>
  <si>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</si>
  <si>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</si>
  <si>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</si>
  <si>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</si>
  <si>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</si>
  <si>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</si>
  <si>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</si>
  <si>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</si>
  <si>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</si>
  <si>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</si>
  <si>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</si>
  <si>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</si>
  <si>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</si>
  <si>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</si>
  <si>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</si>
  <si>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</si>
  <si>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</si>
  <si>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</si>
  <si>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</si>
  <si>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</si>
  <si>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</si>
  <si>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</si>
  <si>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</si>
  <si>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</si>
  <si>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</si>
  <si>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</si>
  <si>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</si>
  <si>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</si>
  <si>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</si>
  <si>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</si>
  <si>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</si>
  <si>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</si>
  <si>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</si>
  <si>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</si>
  <si>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</si>
  <si>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</si>
  <si>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</si>
  <si>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</si>
  <si>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</si>
  <si>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</si>
  <si>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</si>
  <si>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</si>
  <si>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</si>
  <si>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</si>
  <si>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</si>
  <si>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</si>
  <si>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</si>
  <si>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</si>
  <si>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</si>
  <si>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</si>
  <si>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</si>
  <si>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</si>
  <si>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</si>
  <si>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</si>
  <si>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</si>
  <si>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</si>
  <si>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</si>
  <si>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</si>
  <si>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</si>
  <si>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</si>
  <si>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</si>
  <si>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</si>
  <si>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</si>
  <si>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</si>
  <si>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</si>
  <si>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</si>
  <si>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</si>
  <si>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</si>
  <si>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</si>
  <si>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</si>
  <si>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</si>
  <si>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</si>
  <si>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</si>
  <si>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</si>
  <si>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</si>
  <si>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</si>
  <si>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</si>
  <si>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</si>
  <si>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</si>
  <si>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</si>
  <si>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</si>
  <si>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</si>
  <si>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</si>
  <si>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</si>
  <si>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</si>
  <si>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</si>
  <si>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</si>
  <si>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</si>
  <si>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</si>
  <si>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</si>
  <si>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</si>
  <si>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</si>
  <si>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</si>
  <si>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</si>
  <si>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</si>
  <si>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</si>
  <si>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</si>
  <si>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</si>
  <si>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</si>
  <si>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</si>
  <si>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</si>
  <si>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</si>
  <si>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</si>
  <si>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</si>
  <si>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</si>
  <si>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</si>
  <si>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</si>
  <si>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</si>
  <si>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</si>
  <si>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</si>
  <si>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</si>
  <si>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</si>
  <si>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</si>
  <si>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</si>
  <si>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</si>
  <si>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</si>
  <si>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</si>
  <si>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</si>
  <si>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</si>
  <si>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</si>
  <si>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</si>
  <si>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</si>
  <si>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</si>
  <si>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</si>
  <si>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</si>
  <si>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</si>
  <si>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</si>
  <si>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</si>
  <si>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</si>
  <si>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</si>
  <si>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</si>
  <si>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</si>
  <si>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</si>
  <si>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</si>
  <si>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</si>
  <si>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</si>
  <si>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</si>
  <si>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</si>
  <si>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</si>
  <si>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</si>
  <si>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</si>
  <si>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</si>
  <si>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</si>
  <si>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</si>
  <si>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</si>
  <si>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</si>
  <si>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</si>
  <si>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</si>
  <si>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</si>
  <si>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</si>
  <si>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</si>
  <si>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</si>
  <si>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</si>
  <si>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</si>
  <si>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</si>
  <si>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</si>
  <si>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</si>
  <si>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</si>
  <si>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</si>
  <si>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</si>
  <si>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</si>
  <si>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</si>
  <si>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</si>
  <si>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</si>
  <si>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</si>
  <si>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</si>
  <si>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</si>
  <si>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</si>
  <si>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</si>
  <si>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</si>
  <si>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</si>
  <si>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</si>
  <si>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</si>
  <si>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</si>
  <si>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</si>
  <si>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</si>
  <si>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</si>
  <si>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</si>
  <si>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</si>
  <si>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</si>
  <si>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</si>
  <si>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</si>
  <si>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</si>
  <si>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</si>
  <si>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</si>
  <si>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</si>
  <si>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</si>
  <si>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</si>
  <si>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</si>
  <si>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</si>
  <si>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</si>
  <si>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</si>
  <si>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</si>
  <si>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</si>
  <si>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</si>
  <si>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</si>
  <si>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</si>
  <si>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</si>
  <si>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</si>
  <si>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</si>
  <si>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</si>
  <si>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</si>
  <si>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</si>
  <si>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</si>
  <si>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</si>
  <si>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</si>
  <si>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</si>
  <si>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</si>
  <si>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</si>
  <si>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</si>
  <si>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</si>
  <si>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</si>
  <si>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</si>
  <si>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</si>
  <si>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</si>
  <si>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</si>
  <si>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</si>
  <si>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</si>
  <si>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</si>
  <si>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</si>
  <si>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</si>
  <si>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</si>
  <si>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</si>
  <si>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</si>
  <si>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</si>
  <si>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</si>
  <si>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</si>
  <si>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</si>
  <si>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</si>
  <si>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</si>
  <si>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</si>
  <si>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</si>
  <si>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</si>
  <si>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</si>
  <si>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</si>
  <si>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</si>
  <si>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</si>
  <si>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</si>
  <si>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</si>
  <si>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</si>
  <si>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</si>
  <si>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</si>
  <si>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</si>
  <si>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</si>
  <si>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</si>
  <si>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</si>
  <si>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</si>
  <si>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</si>
  <si>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</si>
  <si>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</si>
  <si>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</si>
  <si>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</si>
  <si>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</si>
  <si>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</si>
  <si>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</si>
  <si>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</si>
  <si>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</si>
  <si>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</si>
  <si>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</si>
  <si>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</si>
  <si>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</si>
  <si>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</si>
  <si>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</si>
  <si>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</si>
  <si>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</si>
  <si>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</si>
  <si>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</si>
  <si>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</si>
  <si>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</si>
  <si>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</si>
  <si>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</si>
  <si>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</si>
  <si>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</si>
  <si>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</si>
  <si>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</si>
  <si>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</si>
  <si>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</si>
  <si>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</si>
  <si>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</si>
  <si>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</si>
  <si>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</si>
  <si>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</si>
  <si>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</si>
  <si>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</si>
  <si>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</si>
  <si>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</si>
  <si>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</si>
  <si>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</si>
  <si>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</si>
  <si>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</si>
  <si>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</si>
  <si>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</si>
  <si>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</si>
  <si>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</si>
  <si>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</si>
  <si>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</si>
  <si>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</si>
  <si>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</si>
  <si>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</si>
  <si>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</si>
  <si>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</si>
  <si>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</si>
  <si>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</si>
  <si>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</si>
  <si>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</si>
  <si>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</si>
  <si>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</si>
  <si>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</si>
  <si>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</si>
  <si>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</si>
  <si>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</si>
  <si>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</si>
  <si>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</si>
  <si>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</si>
  <si>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</si>
  <si>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</si>
  <si>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</si>
  <si>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</si>
  <si>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</si>
  <si>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</si>
  <si>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</si>
  <si>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</si>
  <si>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</si>
  <si>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</si>
  <si>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</si>
  <si>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</si>
  <si>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</si>
  <si>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</si>
  <si>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</si>
  <si>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</si>
  <si>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</si>
  <si>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</si>
  <si>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</si>
  <si>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</si>
  <si>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</si>
  <si>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</si>
  <si>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</si>
  <si>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</si>
  <si>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</si>
  <si>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</si>
  <si>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</si>
  <si>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</si>
  <si>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</si>
  <si>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</si>
  <si>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</si>
  <si>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</si>
  <si>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</si>
  <si>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</si>
  <si>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</si>
  <si>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</si>
  <si>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</si>
  <si>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</si>
  <si>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</si>
  <si>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</si>
  <si>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</si>
  <si>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</si>
  <si>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</si>
  <si>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</si>
  <si>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</si>
  <si>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</si>
  <si>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</si>
  <si>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</si>
  <si>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</si>
  <si>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</si>
  <si>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</si>
  <si>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</si>
  <si>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</si>
  <si>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</si>
  <si>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</si>
  <si>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</si>
  <si>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</si>
  <si>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</si>
  <si>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</si>
  <si>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</si>
  <si>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</si>
  <si>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</si>
  <si>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</si>
  <si>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</si>
  <si>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</si>
  <si>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</si>
  <si>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</si>
  <si>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</si>
  <si>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</si>
  <si>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</si>
  <si>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</si>
  <si>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</si>
  <si>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</si>
  <si>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</si>
  <si>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</si>
  <si>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</si>
  <si>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</si>
  <si>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</si>
  <si>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</si>
  <si>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</si>
  <si>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</si>
  <si>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</si>
  <si>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</si>
  <si>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</si>
  <si>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</si>
  <si>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</si>
  <si>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</si>
  <si>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</si>
  <si>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</si>
  <si>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</si>
  <si>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</si>
  <si>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</si>
  <si>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</si>
  <si>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</si>
  <si>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</si>
  <si>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</si>
  <si>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</si>
  <si>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</si>
  <si>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</si>
  <si>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</si>
  <si>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</si>
  <si>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</si>
  <si>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</si>
  <si>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</si>
  <si>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</si>
  <si>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</si>
  <si>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</si>
  <si>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</si>
  <si>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</si>
  <si>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</si>
  <si>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</si>
  <si>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</si>
  <si>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</si>
  <si>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</si>
  <si>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</si>
  <si>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</si>
  <si>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</si>
  <si>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</si>
  <si>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</si>
  <si>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</si>
  <si>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</si>
  <si>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</si>
  <si>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</si>
  <si>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</si>
  <si>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</si>
  <si>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</si>
  <si>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</si>
  <si>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</si>
  <si>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</si>
  <si>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</si>
  <si>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</si>
  <si>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</si>
  <si>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</si>
  <si>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</si>
  <si>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</si>
  <si>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</si>
  <si>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</si>
  <si>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</si>
  <si>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</si>
  <si>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</si>
  <si>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</si>
  <si>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</si>
  <si>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</si>
  <si>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</si>
  <si>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</si>
  <si>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</si>
  <si>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</si>
  <si>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</si>
  <si>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</si>
  <si>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</si>
  <si>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</si>
  <si>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</si>
  <si>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</si>
  <si>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</si>
  <si>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</si>
  <si>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</si>
  <si>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</si>
  <si>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</si>
  <si>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</si>
  <si>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</si>
  <si>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</si>
  <si>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</si>
  <si>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</si>
  <si>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</si>
  <si>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</si>
  <si>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</si>
  <si>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</si>
  <si>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</si>
  <si>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</si>
  <si>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</si>
  <si>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</si>
  <si>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</si>
  <si>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</si>
  <si>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</si>
  <si>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</si>
  <si>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</si>
  <si>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</si>
  <si>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</si>
  <si>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</si>
  <si>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</si>
  <si>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</si>
  <si>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</si>
  <si>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</si>
  <si>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</si>
  <si>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</si>
  <si>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</si>
  <si>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</si>
  <si>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</si>
  <si>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</si>
  <si>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</si>
  <si>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</si>
  <si>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</si>
  <si>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</si>
  <si>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</si>
  <si>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</si>
  <si>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</si>
  <si>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</si>
  <si>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</si>
  <si>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</si>
  <si>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</si>
  <si>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</si>
  <si>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</si>
  <si>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</si>
  <si>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</si>
  <si>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</si>
  <si>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</si>
  <si>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</si>
  <si>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</si>
  <si>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</si>
  <si>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</si>
  <si>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</si>
  <si>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</si>
  <si>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</si>
  <si>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</si>
  <si>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</si>
  <si>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</si>
  <si>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</si>
  <si>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</si>
  <si>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</si>
  <si>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</si>
  <si>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</si>
  <si>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</si>
  <si>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</si>
  <si>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</si>
  <si>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</si>
  <si>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</si>
  <si>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</si>
  <si>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</si>
  <si>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</si>
  <si>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</si>
  <si>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</si>
  <si>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</si>
  <si>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</si>
  <si>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</si>
  <si>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</si>
  <si>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</si>
  <si>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</si>
  <si>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</si>
  <si>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</si>
  <si>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</si>
  <si>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</si>
  <si>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</si>
  <si>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</si>
  <si>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</si>
  <si>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</si>
  <si>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</si>
  <si>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</si>
  <si>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</si>
  <si>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</si>
  <si>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</si>
  <si>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</si>
  <si>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</si>
  <si>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</si>
  <si>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</si>
  <si>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</si>
  <si>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</si>
  <si>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</si>
  <si>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</si>
  <si>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</si>
  <si>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</si>
  <si>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</si>
  <si>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</si>
  <si>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</si>
  <si>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</si>
  <si>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</si>
  <si>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</si>
  <si>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</si>
  <si>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</si>
  <si>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</si>
  <si>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</si>
  <si>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</si>
  <si>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</si>
  <si>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</si>
  <si>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</si>
  <si>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</si>
  <si>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</si>
  <si>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</si>
  <si>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</si>
  <si>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</si>
  <si>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</si>
  <si>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</si>
  <si>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</si>
  <si>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</si>
  <si>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</si>
  <si>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</si>
  <si>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</si>
  <si>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</si>
  <si>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</si>
  <si>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</si>
  <si>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</si>
  <si>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</si>
  <si>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</si>
  <si>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</si>
  <si>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</si>
  <si>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</si>
  <si>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</si>
  <si>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</si>
  <si>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</si>
  <si>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</si>
  <si>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</si>
  <si>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</si>
  <si>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</si>
  <si>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</si>
  <si>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</si>
  <si>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</si>
  <si>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</si>
  <si>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</si>
  <si>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</si>
  <si>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</si>
  <si>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</si>
  <si>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</si>
  <si>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</si>
  <si>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</si>
  <si>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</si>
  <si>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</si>
  <si>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</si>
  <si>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</si>
  <si>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</si>
  <si>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</si>
  <si>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</si>
  <si>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</si>
  <si>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</si>
  <si>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</si>
  <si>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</si>
  <si>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</si>
  <si>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</si>
  <si>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</si>
  <si>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</si>
  <si>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</si>
  <si>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</si>
  <si>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</si>
  <si>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</si>
  <si>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</si>
  <si>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</si>
  <si>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</si>
  <si>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</si>
  <si>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</si>
  <si>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</si>
  <si>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</si>
  <si>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</si>
  <si>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</si>
  <si>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</si>
  <si>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</si>
  <si>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</si>
  <si>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</si>
  <si>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</si>
  <si>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</si>
  <si>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</si>
  <si>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</si>
  <si>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</si>
  <si>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</si>
  <si>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</si>
  <si>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</si>
  <si>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</si>
  <si>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</si>
  <si>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</si>
  <si>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</si>
  <si>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</si>
  <si>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</si>
  <si>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</si>
  <si>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</si>
  <si>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</si>
  <si>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</si>
  <si>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</si>
  <si>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</si>
  <si>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</si>
  <si>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</si>
  <si>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</si>
  <si>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</si>
  <si>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</si>
  <si>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</si>
  <si>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</si>
  <si>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</si>
  <si>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</si>
  <si>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</si>
  <si>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</si>
  <si>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</si>
  <si>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</si>
  <si>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</si>
  <si>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</si>
  <si>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</si>
  <si>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</si>
  <si>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</si>
  <si>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</si>
  <si>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</si>
  <si>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</si>
  <si>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</si>
  <si>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</si>
  <si>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</si>
  <si>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</si>
  <si>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</si>
  <si>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</si>
  <si>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</si>
  <si>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</si>
  <si>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</si>
  <si>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</si>
  <si>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</si>
  <si>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</si>
  <si>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</si>
  <si>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</si>
  <si>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</si>
  <si>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</si>
  <si>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</si>
  <si>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</si>
  <si>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</si>
  <si>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</si>
  <si>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</si>
  <si>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</si>
  <si>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</si>
  <si>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</si>
  <si>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</si>
  <si>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</si>
  <si>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</si>
  <si>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</si>
  <si>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</si>
  <si>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</si>
  <si>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</si>
  <si>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</si>
  <si>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</si>
  <si>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</si>
  <si>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</si>
  <si>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</si>
  <si>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</si>
  <si>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</si>
  <si>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</si>
  <si>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</si>
  <si>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</si>
  <si>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</si>
  <si>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</si>
  <si>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</si>
  <si>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</si>
  <si>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</si>
  <si>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</si>
  <si>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</si>
  <si>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</si>
  <si>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</si>
  <si>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</si>
  <si>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</si>
  <si>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</si>
  <si>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</si>
  <si>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</si>
  <si>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</si>
  <si>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</si>
  <si>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</si>
  <si>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</si>
  <si>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</si>
  <si>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</si>
  <si>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</si>
  <si>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</si>
  <si>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</si>
  <si>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</si>
  <si>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</si>
  <si>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</si>
  <si>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</si>
  <si>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</si>
  <si>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</si>
  <si>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</si>
  <si>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</si>
  <si>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</si>
  <si>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</si>
  <si>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</si>
  <si>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</si>
  <si>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</si>
  <si>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</si>
  <si>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</si>
  <si>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</si>
  <si>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</si>
  <si>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</si>
  <si>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</si>
  <si>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</si>
  <si>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</si>
  <si>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</si>
  <si>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</si>
  <si>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</si>
  <si>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</si>
  <si>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</si>
  <si>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</si>
  <si>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</si>
  <si>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</si>
  <si>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</si>
  <si>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</si>
  <si>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</si>
  <si>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</si>
  <si>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</si>
  <si>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</si>
  <si>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</si>
  <si>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</si>
  <si>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</si>
  <si>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</si>
  <si>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</si>
  <si>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</si>
  <si>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</si>
  <si>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</si>
  <si>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</si>
  <si>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</si>
  <si>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</si>
  <si>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</si>
  <si>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</si>
  <si>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</si>
  <si>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</si>
  <si>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</si>
  <si>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</si>
  <si>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</si>
  <si>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</si>
  <si>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</si>
  <si>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</si>
  <si>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</si>
  <si>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</si>
  <si>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</si>
  <si>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</si>
  <si>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</si>
  <si>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</si>
  <si>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</si>
  <si>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</si>
  <si>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</si>
  <si>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</si>
  <si>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</si>
  <si>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</si>
  <si>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</si>
  <si>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</si>
  <si>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</si>
  <si>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</si>
  <si>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</si>
  <si>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</si>
  <si>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</si>
  <si>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</si>
  <si>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</si>
  <si>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</si>
  <si>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</si>
  <si>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</si>
  <si>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</si>
  <si>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</si>
  <si>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</si>
  <si>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</si>
  <si>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</si>
  <si>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</si>
  <si>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</si>
  <si>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</si>
  <si>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</si>
  <si>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</si>
  <si>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</si>
  <si>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</si>
  <si>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</si>
  <si>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</si>
  <si>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</si>
  <si>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</si>
  <si>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</si>
  <si>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</si>
  <si>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</si>
  <si>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</si>
  <si>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</si>
  <si>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</si>
  <si>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</si>
  <si>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</si>
  <si>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</si>
  <si>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</si>
  <si>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</si>
  <si>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</si>
  <si>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</si>
  <si>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</si>
  <si>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</si>
  <si>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</si>
  <si>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</si>
  <si>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</si>
  <si>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</si>
  <si>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</si>
  <si>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</si>
  <si>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</si>
  <si>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</si>
  <si>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</si>
  <si>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</si>
  <si>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</si>
  <si>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</si>
  <si>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</si>
  <si>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</si>
  <si>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</si>
  <si>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</si>
  <si>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</si>
  <si>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</si>
  <si>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</si>
  <si>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</si>
  <si>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</si>
  <si>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</si>
  <si>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</si>
  <si>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</si>
  <si>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</si>
  <si>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</si>
  <si>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</si>
  <si>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</si>
  <si>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</si>
  <si>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</si>
  <si>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</si>
  <si>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</si>
  <si>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</si>
  <si>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</si>
  <si>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</si>
  <si>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</si>
  <si>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</si>
  <si>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</si>
  <si>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</si>
  <si>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</si>
  <si>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</si>
  <si>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</si>
  <si>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</si>
  <si>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</si>
  <si>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</si>
  <si>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</si>
  <si>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</si>
  <si>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</si>
  <si>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</si>
  <si>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</si>
  <si>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</si>
  <si>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</si>
  <si>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</si>
  <si>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</si>
  <si>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</si>
  <si>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</si>
  <si>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</si>
  <si>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</si>
  <si>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</si>
  <si>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</si>
  <si>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</si>
  <si>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</si>
  <si>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</si>
  <si>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</si>
  <si>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</si>
  <si>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</si>
  <si>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</si>
  <si>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</si>
  <si>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</si>
  <si>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</si>
  <si>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</si>
  <si>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</si>
  <si>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</si>
  <si>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</si>
  <si>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</si>
  <si>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</si>
  <si>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</si>
  <si>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</si>
  <si>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</si>
  <si>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</si>
  <si>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</si>
  <si>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</si>
  <si>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</si>
  <si>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</si>
  <si>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</si>
  <si>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</si>
  <si>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</si>
  <si>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</si>
  <si>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</si>
  <si>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</si>
  <si>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</si>
  <si>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</si>
  <si>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</si>
  <si>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</si>
  <si>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</si>
  <si>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</si>
  <si>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</si>
  <si>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</si>
  <si>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</si>
  <si>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</si>
  <si>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</si>
  <si>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</si>
  <si>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</si>
  <si>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</si>
  <si>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</si>
  <si>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</si>
  <si>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</si>
  <si>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</si>
  <si>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</si>
  <si>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</si>
  <si>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</si>
  <si>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</si>
  <si>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</si>
  <si>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</si>
  <si>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</si>
  <si>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</si>
  <si>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</si>
  <si>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</si>
  <si>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</si>
  <si>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</si>
  <si>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</si>
  <si>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</si>
  <si>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</si>
  <si>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</si>
  <si>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</si>
  <si>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</si>
  <si>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</si>
  <si>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</si>
  <si>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</si>
  <si>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</si>
  <si>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</si>
  <si>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</si>
  <si>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</si>
  <si>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</si>
  <si>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</si>
  <si>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</si>
  <si>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</si>
  <si>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</si>
  <si>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</si>
  <si>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</si>
  <si>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</si>
  <si>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</si>
  <si>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</si>
  <si>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</si>
  <si>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</si>
  <si>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</si>
  <si>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</si>
  <si>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</si>
  <si>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</si>
  <si>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</si>
  <si>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</si>
  <si>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</si>
  <si>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</si>
  <si>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</si>
  <si>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</si>
  <si>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</si>
  <si>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</si>
  <si>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</si>
  <si>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</si>
  <si>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</si>
  <si>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</si>
  <si>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</si>
  <si>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</si>
  <si>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</si>
  <si>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</si>
  <si>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</si>
  <si>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</si>
  <si>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</si>
  <si>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</si>
  <si>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</si>
  <si>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</si>
  <si>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</si>
  <si>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</si>
  <si>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</si>
  <si>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</si>
  <si>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</si>
  <si>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</si>
  <si>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</si>
  <si>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</si>
  <si>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</si>
  <si>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</si>
  <si>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</si>
  <si>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</si>
  <si>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</si>
  <si>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</si>
  <si>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</si>
  <si>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</si>
  <si>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</si>
  <si>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</si>
  <si>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</si>
  <si>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</si>
  <si>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</si>
  <si>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</si>
  <si>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</si>
  <si>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</si>
  <si>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</si>
  <si>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</si>
  <si>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</si>
  <si>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</si>
  <si>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</si>
  <si>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</si>
  <si>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</si>
  <si>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</si>
  <si>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</si>
  <si>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</si>
  <si>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</si>
  <si>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</si>
  <si>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</si>
  <si>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</si>
  <si>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</si>
  <si>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</si>
  <si>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</si>
  <si>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</si>
  <si>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</si>
  <si>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</si>
  <si>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</si>
  <si>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</si>
  <si>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</si>
  <si>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</si>
  <si>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</si>
  <si>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</si>
  <si>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</si>
  <si>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</si>
  <si>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</si>
  <si>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</si>
  <si>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</si>
  <si>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</si>
  <si>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</si>
  <si>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</si>
  <si>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</si>
  <si>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</si>
  <si>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</si>
  <si>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</si>
  <si>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</si>
  <si>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</si>
  <si>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</si>
  <si>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</si>
  <si>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</si>
  <si>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</si>
  <si>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</si>
  <si>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</si>
  <si>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</si>
  <si>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</si>
  <si>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</si>
  <si>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</si>
  <si>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</si>
  <si>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</si>
  <si>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</si>
  <si>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</si>
  <si>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</si>
  <si>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</si>
  <si>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</si>
  <si>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</si>
  <si>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</si>
  <si>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</si>
  <si>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</si>
  <si>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</si>
  <si>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</si>
  <si>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</si>
  <si>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</si>
  <si>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</si>
  <si>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</si>
  <si>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</si>
  <si>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</si>
  <si>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</si>
  <si>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</si>
  <si>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</si>
  <si>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</si>
  <si>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</si>
  <si>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</si>
  <si>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</si>
  <si>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</si>
  <si>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</si>
  <si>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</si>
  <si>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</si>
  <si>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</si>
  <si>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</si>
  <si>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</si>
  <si>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</si>
  <si>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</si>
  <si>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</si>
  <si>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</si>
  <si>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</si>
  <si>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</si>
  <si>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</si>
  <si>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</si>
  <si>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</si>
  <si>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</si>
  <si>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</si>
  <si>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</si>
  <si>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</si>
  <si>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</si>
  <si>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</si>
  <si>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</si>
  <si>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</si>
  <si>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</si>
  <si>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</si>
  <si>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</si>
  <si>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</si>
  <si>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</si>
  <si>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</si>
  <si>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</si>
  <si>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</si>
  <si>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</si>
  <si>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</si>
  <si>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</si>
  <si>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</si>
  <si>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</si>
  <si>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</si>
  <si>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</si>
  <si>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</si>
  <si>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</si>
  <si>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</si>
  <si>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</si>
  <si>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</si>
  <si>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</si>
  <si>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</si>
  <si>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</si>
  <si>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</si>
  <si>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</si>
  <si>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</si>
  <si>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</si>
  <si>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</si>
  <si>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</si>
  <si>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</si>
  <si>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</si>
  <si>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</si>
  <si>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</si>
  <si>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</si>
  <si>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</si>
  <si>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</si>
  <si>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</si>
  <si>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</si>
  <si>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</si>
  <si>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</si>
  <si>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</si>
  <si>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</si>
  <si>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</si>
  <si>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</si>
  <si>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</si>
  <si>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</si>
  <si>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</si>
  <si>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</si>
  <si>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</si>
  <si>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</si>
  <si>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</si>
  <si>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</si>
  <si>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</si>
  <si>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</si>
  <si>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</si>
  <si>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</si>
  <si>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</si>
  <si>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</si>
  <si>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</si>
  <si>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</si>
  <si>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</si>
  <si>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</si>
  <si>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</si>
  <si>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</si>
  <si>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</si>
  <si>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</si>
  <si>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</si>
  <si>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</si>
  <si>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</si>
  <si>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</si>
  <si>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</si>
  <si>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</si>
  <si>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</si>
  <si>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</si>
  <si>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</si>
  <si>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</si>
  <si>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</si>
  <si>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</si>
  <si>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</si>
  <si>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</si>
  <si>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</si>
  <si>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</si>
  <si>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</si>
  <si>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</si>
  <si>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</si>
  <si>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</si>
  <si>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</si>
  <si>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</si>
  <si>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</si>
  <si>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</si>
  <si>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</si>
  <si>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</si>
  <si>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</si>
  <si>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</si>
  <si>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</si>
  <si>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</si>
  <si>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</si>
  <si>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</si>
  <si>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</si>
  <si>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</si>
  <si>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</si>
  <si>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</si>
  <si>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</si>
  <si>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</si>
  <si>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</si>
  <si>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</si>
  <si>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</si>
  <si>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</si>
  <si>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</si>
  <si>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</si>
  <si>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</si>
  <si>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</si>
  <si>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</si>
  <si>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</si>
  <si>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</si>
  <si>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</si>
  <si>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</si>
  <si>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</si>
  <si>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</si>
  <si>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</si>
  <si>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</si>
  <si>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</si>
  <si>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</si>
  <si>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</si>
  <si>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</si>
  <si>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</si>
  <si>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</si>
  <si>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</si>
  <si>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</si>
  <si>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</si>
  <si>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</si>
  <si>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</si>
  <si>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</si>
  <si>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</si>
  <si>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</si>
  <si>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</si>
  <si>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</si>
  <si>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</si>
  <si>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</si>
  <si>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</si>
  <si>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</si>
  <si>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</si>
  <si>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</si>
  <si>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</si>
  <si>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</si>
  <si>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</si>
  <si>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</si>
  <si>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</si>
  <si>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</si>
  <si>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</si>
  <si>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</si>
  <si>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</si>
  <si>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</si>
  <si>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</si>
  <si>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</si>
  <si>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</si>
  <si>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</si>
  <si>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</si>
  <si>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</si>
  <si>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</si>
  <si>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</si>
  <si>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</si>
  <si>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</si>
  <si>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</si>
  <si>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</si>
  <si>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</si>
  <si>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</si>
  <si>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</si>
  <si>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</si>
  <si>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</si>
  <si>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</si>
  <si>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</si>
  <si>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</si>
  <si>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</si>
  <si>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</si>
  <si>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</si>
  <si>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</si>
  <si>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</si>
  <si>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</si>
  <si>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</si>
  <si>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</si>
  <si>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</si>
  <si>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</si>
  <si>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</si>
  <si>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</si>
  <si>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</si>
  <si>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</si>
  <si>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</si>
  <si>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</si>
  <si>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</si>
  <si>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</si>
  <si>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</si>
  <si>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</si>
  <si>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</si>
  <si>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</si>
  <si>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</si>
  <si>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</si>
  <si>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</si>
  <si>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</si>
  <si>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</si>
  <si>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</si>
  <si>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</si>
  <si>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</si>
  <si>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</si>
  <si>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</si>
  <si>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</si>
  <si>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</si>
  <si>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</si>
  <si>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</si>
  <si>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</si>
  <si>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</si>
  <si>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</si>
  <si>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</si>
  <si>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</si>
  <si>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</si>
  <si>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</si>
  <si>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</si>
  <si>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</si>
  <si>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</si>
  <si>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</si>
  <si>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</si>
  <si>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</si>
  <si>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</si>
  <si>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</si>
  <si>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</si>
  <si>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</si>
  <si>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</si>
  <si>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</si>
  <si>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</si>
  <si>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</si>
  <si>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</si>
  <si>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</si>
  <si>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</si>
  <si>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</si>
  <si>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</si>
  <si>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</si>
  <si>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</si>
  <si>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</si>
  <si>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</si>
  <si>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</si>
  <si>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</si>
  <si>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</si>
  <si>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</si>
  <si>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</si>
  <si>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</si>
  <si>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</si>
  <si>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</si>
  <si>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</si>
  <si>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</si>
  <si>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</si>
  <si>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</si>
  <si>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</si>
  <si>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</si>
  <si>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</si>
  <si>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</si>
  <si>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</si>
  <si>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</si>
  <si>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</si>
  <si>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</si>
  <si>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</si>
  <si>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</si>
  <si>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</si>
  <si>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</si>
  <si>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</si>
  <si>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</si>
  <si>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</si>
  <si>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</si>
  <si>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</si>
  <si>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</si>
  <si>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</si>
  <si>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</si>
  <si>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</si>
  <si>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</si>
  <si>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</si>
  <si>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</si>
  <si>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</si>
  <si>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</si>
  <si>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</si>
  <si>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</si>
  <si>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</si>
  <si>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</si>
  <si>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</si>
  <si>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</si>
  <si>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</si>
  <si>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</si>
  <si>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</si>
  <si>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</si>
  <si>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</si>
  <si>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</si>
  <si>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</si>
  <si>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</si>
  <si>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</si>
  <si>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</si>
  <si>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</si>
  <si>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</si>
  <si>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</si>
  <si>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</si>
  <si>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</si>
  <si>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</si>
  <si>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</si>
  <si>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</si>
  <si>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</si>
  <si>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</si>
  <si>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</si>
  <si>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</si>
  <si>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</si>
  <si>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</si>
  <si>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</si>
  <si>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</si>
  <si>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</si>
  <si>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</si>
  <si>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</si>
  <si>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</si>
  <si>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</si>
  <si>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</si>
  <si>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</si>
  <si>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</si>
  <si>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</si>
  <si>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</si>
  <si>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</si>
  <si>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</si>
  <si>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</si>
  <si>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</si>
  <si>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</si>
  <si>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</si>
  <si>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</si>
  <si>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</si>
  <si>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</si>
  <si>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</si>
  <si>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</si>
  <si>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</si>
  <si>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</si>
  <si>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</si>
  <si>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</si>
  <si>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</si>
  <si>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</si>
  <si>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</si>
  <si>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</si>
  <si>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</si>
  <si>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</si>
  <si>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</si>
  <si>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</si>
  <si>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</si>
  <si>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</si>
  <si>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</si>
  <si>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</si>
  <si>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</si>
  <si>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</si>
  <si>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</si>
  <si>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</si>
  <si>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</si>
  <si>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</si>
  <si>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</si>
  <si>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</si>
  <si>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</si>
  <si>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</si>
  <si>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</si>
  <si>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</si>
  <si>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</si>
  <si>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</si>
  <si>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</si>
  <si>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</si>
  <si>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</si>
  <si>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</si>
  <si>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</si>
  <si>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</si>
  <si>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</si>
  <si>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</si>
  <si>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</si>
  <si>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</si>
  <si>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</si>
  <si>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</si>
  <si>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</si>
  <si>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</si>
  <si>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</si>
  <si>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</si>
  <si>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</si>
  <si>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</si>
  <si>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</si>
  <si>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</si>
  <si>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</si>
  <si>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</si>
  <si>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</si>
  <si>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</si>
  <si>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</si>
  <si>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</si>
  <si>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</si>
  <si>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</si>
  <si>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</si>
  <si>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</si>
  <si>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</si>
  <si>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</si>
  <si>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</si>
  <si>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</si>
  <si>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</si>
  <si>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</si>
  <si>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</si>
  <si>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</si>
  <si>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</si>
  <si>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</si>
  <si>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</si>
  <si>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</si>
  <si>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</si>
  <si>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</si>
  <si>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</si>
  <si>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</si>
  <si>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</si>
  <si>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</si>
  <si>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</si>
  <si>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</si>
  <si>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</si>
  <si>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</si>
  <si>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</si>
  <si>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</si>
  <si>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</si>
  <si>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</si>
  <si>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</si>
  <si>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</si>
  <si>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</si>
  <si>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</si>
  <si>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</si>
  <si>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</si>
  <si>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</si>
  <si>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</si>
  <si>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</si>
  <si>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</si>
  <si>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</si>
  <si>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</si>
  <si>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</si>
  <si>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</si>
  <si>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</si>
  <si>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</si>
  <si>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</si>
  <si>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</si>
  <si>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</si>
  <si>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</si>
  <si>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</si>
  <si>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</si>
  <si>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</si>
  <si>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</si>
  <si>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</si>
  <si>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</si>
  <si>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</si>
  <si>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</si>
  <si>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</si>
  <si>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</si>
  <si>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</si>
  <si>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</si>
  <si>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</si>
  <si>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</si>
  <si>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</si>
  <si>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</si>
  <si>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</si>
  <si>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</si>
  <si>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</si>
  <si>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</si>
  <si>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</si>
  <si>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</si>
  <si>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</si>
  <si>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</si>
  <si>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</si>
  <si>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</si>
  <si>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</si>
  <si>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</si>
  <si>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</si>
  <si>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</si>
  <si>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</si>
  <si>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</si>
  <si>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</si>
  <si>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</si>
  <si>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</si>
  <si>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</si>
  <si>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</si>
  <si>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</si>
  <si>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</si>
  <si>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</si>
  <si>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</si>
  <si>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</si>
  <si>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</si>
  <si>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</si>
  <si>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</si>
  <si>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</si>
  <si>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</si>
  <si>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</si>
  <si>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</si>
  <si>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</si>
  <si>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</si>
  <si>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</si>
  <si>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</si>
  <si>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</si>
  <si>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</si>
  <si>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</si>
  <si>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</si>
  <si>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</si>
  <si>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</si>
  <si>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</si>
  <si>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</si>
  <si>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</si>
  <si>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</si>
  <si>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</si>
  <si>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</si>
  <si>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</si>
  <si>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</si>
  <si>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</si>
  <si>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</si>
  <si>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</si>
  <si>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</si>
  <si>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</si>
  <si>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</si>
  <si>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</si>
  <si>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</si>
  <si>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</si>
  <si>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</si>
  <si>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</si>
  <si>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</si>
  <si>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</si>
  <si>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</si>
  <si>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</si>
  <si>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</si>
  <si>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</si>
  <si>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</si>
  <si>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</si>
  <si>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</si>
  <si>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</si>
  <si>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</si>
  <si>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</si>
  <si>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</si>
  <si>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</si>
  <si>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</si>
  <si>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</si>
  <si>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</si>
  <si>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</si>
  <si>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</si>
  <si>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</si>
  <si>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</si>
  <si>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</si>
  <si>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</si>
  <si>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</si>
  <si>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</si>
  <si>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</si>
  <si>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</si>
  <si>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</si>
  <si>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</si>
  <si>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</si>
  <si>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</si>
  <si>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</si>
  <si>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</si>
  <si>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</si>
  <si>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</si>
  <si>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</si>
  <si>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</si>
  <si>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</si>
  <si>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</si>
  <si>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</si>
  <si>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</si>
  <si>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</si>
  <si>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</si>
  <si>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</si>
  <si>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</si>
  <si>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</si>
  <si>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</si>
  <si>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</si>
  <si>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</si>
  <si>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</si>
  <si>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</si>
  <si>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</si>
  <si>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</si>
  <si>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</si>
  <si>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</si>
  <si>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</si>
  <si>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</si>
  <si>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</si>
  <si>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</si>
  <si>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</si>
  <si>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</si>
  <si>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</si>
  <si>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</si>
  <si>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</si>
  <si>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</si>
  <si>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</si>
  <si>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</si>
  <si>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</si>
  <si>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</si>
  <si>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</si>
  <si>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</si>
  <si>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</si>
  <si>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</si>
  <si>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</si>
  <si>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</si>
  <si>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</si>
  <si>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</si>
  <si>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</si>
  <si>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</si>
  <si>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</si>
  <si>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</si>
  <si>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</si>
  <si>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</si>
  <si>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</si>
  <si>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</si>
  <si>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</si>
  <si>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</si>
  <si>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</si>
  <si>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</si>
  <si>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</si>
  <si>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</si>
  <si>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</si>
  <si>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</si>
  <si>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</si>
  <si>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</si>
  <si>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</si>
  <si>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</si>
  <si>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</si>
  <si>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</si>
  <si>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</si>
  <si>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</si>
  <si>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</si>
  <si>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</si>
  <si>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</si>
  <si>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</si>
  <si>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</si>
  <si>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</si>
  <si>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</si>
  <si>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</si>
  <si>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</si>
  <si>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</si>
  <si>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</si>
  <si>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</si>
  <si>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</si>
  <si>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</si>
  <si>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</si>
  <si>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</si>
  <si>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</si>
  <si>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</si>
  <si>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</si>
  <si>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</si>
  <si>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</si>
  <si>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</si>
  <si>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</si>
  <si>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</si>
  <si>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</si>
  <si>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</si>
  <si>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</si>
  <si>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</si>
  <si>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</si>
  <si>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</si>
  <si>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</si>
  <si>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</si>
  <si>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</si>
  <si>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</si>
  <si>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</si>
  <si>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</si>
  <si>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</si>
  <si>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</si>
  <si>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</si>
  <si>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</si>
  <si>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</si>
  <si>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</si>
  <si>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</si>
  <si>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</si>
  <si>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</si>
  <si>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</si>
  <si>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</si>
  <si>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</si>
  <si>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</si>
  <si>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</si>
  <si>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</si>
  <si>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</si>
  <si>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</si>
  <si>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</si>
  <si>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</si>
  <si>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</si>
  <si>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</si>
  <si>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</si>
  <si>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</si>
  <si>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</si>
  <si>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</si>
  <si>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</si>
  <si>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</si>
  <si>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</si>
  <si>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</si>
  <si>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</si>
  <si>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</si>
  <si>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</si>
  <si>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</si>
  <si>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</si>
  <si>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</si>
  <si>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</si>
  <si>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</si>
  <si>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</si>
  <si>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</si>
  <si>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</si>
  <si>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</si>
  <si>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</si>
  <si>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</si>
  <si>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</si>
  <si>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</si>
  <si>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</si>
  <si>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</si>
  <si>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</si>
  <si>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</si>
  <si>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</si>
  <si>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</si>
  <si>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</si>
  <si>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</si>
  <si>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</si>
  <si>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</si>
  <si>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</si>
  <si>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</si>
  <si>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</si>
  <si>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</si>
  <si>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</si>
  <si>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</si>
  <si>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</si>
  <si>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</si>
  <si>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</si>
  <si>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</si>
  <si>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</si>
  <si>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</si>
  <si>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</si>
  <si>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</si>
  <si>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</si>
  <si>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</si>
  <si>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</si>
  <si>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</si>
  <si>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</si>
  <si>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</si>
  <si>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</si>
  <si>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</si>
  <si>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</si>
  <si>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</si>
  <si>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</si>
  <si>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</si>
  <si>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</si>
  <si>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</si>
  <si>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</si>
  <si>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</si>
  <si>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</si>
  <si>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</si>
  <si>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</si>
  <si>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</si>
  <si>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</si>
  <si>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</si>
  <si>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</si>
  <si>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</si>
  <si>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</si>
  <si>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</si>
  <si>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</si>
  <si>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</si>
  <si>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</si>
  <si>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</si>
  <si>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</si>
  <si>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</si>
  <si>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</si>
  <si>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</si>
  <si>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</si>
  <si>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</si>
  <si>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</si>
  <si>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</si>
  <si>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</si>
  <si>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</si>
  <si>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</si>
  <si>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</si>
  <si>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</si>
  <si>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</si>
  <si>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</si>
  <si>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</si>
  <si>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</si>
  <si>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</si>
  <si>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</si>
  <si>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</si>
  <si>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</si>
  <si>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</si>
  <si>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</si>
  <si>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</si>
  <si>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</si>
  <si>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</si>
  <si>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</si>
  <si>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</si>
  <si>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</si>
  <si>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</si>
  <si>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</si>
  <si>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</si>
  <si>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</si>
  <si>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</si>
  <si>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</si>
  <si>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</si>
  <si>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</si>
  <si>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</si>
  <si>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</si>
  <si>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</si>
  <si>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</si>
  <si>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</si>
  <si>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</si>
  <si>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</si>
  <si>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</si>
  <si>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</si>
  <si>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</si>
  <si>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</si>
  <si>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</si>
  <si>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</si>
  <si>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</si>
  <si>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</si>
  <si>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</si>
  <si>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</si>
  <si>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</si>
  <si>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</si>
  <si>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</si>
  <si>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</si>
  <si>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</si>
  <si>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</si>
  <si>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</si>
  <si>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</si>
  <si>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</si>
  <si>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</si>
  <si>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</si>
  <si>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</si>
  <si>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</si>
  <si>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</si>
  <si>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</si>
  <si>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</si>
  <si>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</si>
  <si>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</si>
  <si>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</si>
  <si>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</si>
  <si>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</si>
  <si>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</si>
  <si>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</si>
  <si>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</si>
  <si>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</si>
  <si>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</si>
  <si>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</si>
  <si>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</si>
  <si>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</si>
  <si>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</si>
  <si>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</si>
  <si>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</si>
  <si>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</si>
  <si>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</si>
  <si>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</si>
  <si>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</si>
  <si>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</si>
  <si>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</si>
  <si>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</si>
  <si>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</si>
  <si>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</si>
  <si>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</si>
  <si>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</si>
  <si>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</si>
  <si>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</si>
  <si>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</si>
  <si>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</si>
  <si>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</si>
  <si>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</si>
  <si>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</si>
  <si>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</si>
  <si>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</si>
  <si>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</si>
  <si>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</si>
  <si>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</si>
  <si>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</si>
  <si>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</si>
  <si>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</si>
  <si>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</si>
  <si>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</si>
  <si>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</si>
  <si>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</si>
  <si>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</si>
  <si>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</si>
  <si>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</si>
  <si>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</si>
  <si>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</si>
  <si>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</si>
  <si>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</si>
  <si>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</si>
  <si>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</si>
  <si>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</si>
  <si>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</si>
  <si>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</si>
  <si>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</si>
  <si>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</si>
  <si>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</si>
  <si>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</si>
  <si>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</si>
  <si>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</si>
  <si>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</si>
  <si>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</si>
  <si>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</si>
  <si>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</si>
  <si>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</si>
  <si>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</si>
  <si>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</si>
  <si>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</si>
  <si>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</si>
  <si>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</si>
  <si>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</si>
  <si>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</si>
  <si>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</si>
  <si>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</si>
  <si>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</si>
  <si>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</si>
  <si>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</si>
  <si>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</si>
  <si>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</si>
  <si>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</si>
  <si>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</si>
  <si>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</si>
  <si>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</si>
  <si>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</si>
  <si>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</si>
  <si>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</si>
  <si>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</si>
  <si>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</si>
  <si>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</si>
  <si>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</si>
  <si>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</si>
  <si>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</si>
  <si>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</si>
  <si>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</si>
  <si>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</si>
  <si>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</si>
  <si>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</si>
  <si>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</si>
  <si>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</si>
  <si>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</si>
  <si>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</si>
  <si>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</si>
  <si>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</si>
  <si>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</si>
  <si>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</si>
  <si>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</si>
  <si>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</si>
  <si>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</si>
  <si>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</si>
  <si>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</si>
  <si>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</si>
  <si>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</si>
  <si>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</si>
  <si>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</si>
  <si>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</si>
  <si>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</si>
  <si>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</si>
  <si>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</si>
  <si>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</si>
  <si>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</si>
  <si>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</si>
  <si>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</si>
  <si>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</si>
  <si>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</si>
  <si>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</si>
  <si>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</si>
  <si>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</si>
  <si>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</si>
  <si>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</si>
  <si>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</si>
  <si>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</si>
  <si>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</si>
  <si>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</si>
  <si>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</si>
  <si>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</si>
  <si>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</si>
  <si>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</si>
  <si>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</si>
  <si>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</si>
  <si>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</si>
  <si>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</si>
  <si>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</si>
  <si>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</si>
  <si>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</si>
  <si>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</si>
  <si>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</si>
  <si>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</si>
  <si>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</si>
  <si>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</si>
  <si>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</si>
  <si>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</si>
  <si>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</si>
  <si>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</si>
  <si>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</si>
  <si>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</si>
  <si>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</si>
  <si>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</si>
  <si>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</si>
  <si>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</si>
  <si>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</si>
  <si>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</si>
  <si>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</si>
  <si>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</si>
  <si>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</si>
  <si>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</si>
  <si>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</si>
  <si>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</si>
  <si>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</si>
  <si>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</si>
  <si>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</si>
  <si>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</si>
  <si>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</si>
  <si>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</si>
  <si>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</si>
  <si>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</si>
  <si>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</si>
  <si>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</si>
  <si>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</si>
  <si>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</si>
  <si>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</si>
  <si>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</si>
  <si>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</si>
  <si>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</si>
  <si>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</si>
  <si>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</si>
  <si>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</si>
  <si>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</si>
  <si>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</si>
  <si>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</si>
  <si>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</si>
  <si>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</si>
  <si>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</si>
  <si>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</si>
  <si>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</si>
  <si>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</si>
  <si>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</si>
  <si>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</si>
  <si>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</si>
  <si>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</si>
  <si>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</si>
  <si>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</si>
  <si>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</si>
  <si>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</si>
  <si>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</si>
  <si>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</si>
  <si>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</si>
  <si>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</si>
  <si>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</si>
  <si>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</si>
  <si>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</si>
  <si>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</si>
  <si>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</si>
  <si>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</si>
  <si>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</si>
  <si>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</si>
  <si>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</si>
  <si>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</si>
  <si>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</si>
  <si>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</si>
  <si>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</si>
  <si>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</si>
  <si>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</si>
  <si>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</si>
  <si>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</si>
  <si>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</si>
  <si>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</si>
  <si>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</si>
  <si>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</si>
  <si>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</si>
  <si>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</si>
  <si>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</si>
  <si>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</si>
  <si>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</si>
  <si>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</si>
  <si>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</si>
  <si>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</si>
  <si>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</si>
  <si>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</si>
  <si>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</si>
  <si>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</si>
  <si>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</si>
  <si>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</si>
  <si>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</si>
  <si>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</si>
  <si>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</si>
  <si>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</si>
  <si>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</si>
  <si>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</si>
  <si>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</si>
  <si>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</si>
  <si>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</si>
  <si>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</si>
  <si>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</si>
  <si>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</si>
  <si>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</si>
  <si>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</si>
  <si>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</si>
  <si>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</si>
  <si>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</si>
  <si>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</si>
  <si>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</si>
  <si>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</si>
  <si>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</si>
  <si>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</si>
  <si>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</si>
  <si>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</si>
  <si>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</si>
  <si>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</si>
  <si>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</si>
  <si>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</si>
  <si>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</si>
  <si>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</si>
  <si>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</si>
  <si>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</si>
  <si>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</si>
  <si>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</si>
  <si>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</si>
  <si>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</si>
  <si>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</si>
  <si>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</si>
  <si>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</si>
  <si>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</si>
  <si>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</si>
  <si>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</si>
  <si>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</si>
  <si>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</si>
  <si>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</si>
  <si>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</si>
  <si>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</si>
  <si>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</si>
  <si>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</si>
  <si>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</si>
  <si>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</si>
  <si>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</si>
  <si>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</si>
  <si>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</si>
  <si>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</si>
  <si>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</si>
  <si>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</si>
  <si>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</si>
  <si>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</si>
  <si>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</si>
  <si>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</si>
  <si>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</si>
  <si>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</si>
  <si>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</si>
  <si>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</si>
  <si>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</si>
  <si>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</si>
  <si>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</si>
  <si>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</si>
  <si>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</si>
  <si>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</si>
  <si>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</si>
  <si>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</si>
  <si>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</si>
  <si>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</si>
  <si>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</si>
  <si>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</si>
  <si>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</si>
  <si>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</si>
  <si>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</si>
  <si>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</si>
  <si>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</si>
  <si>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</si>
  <si>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</si>
  <si>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</si>
  <si>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</si>
  <si>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</si>
  <si>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</si>
  <si>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</si>
  <si>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</si>
  <si>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</si>
  <si>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</si>
  <si>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</si>
  <si>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</si>
  <si>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</si>
  <si>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</si>
  <si>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</si>
  <si>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</si>
  <si>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</si>
  <si>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</si>
  <si>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</si>
  <si>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</si>
  <si>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</si>
  <si>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</si>
  <si>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</si>
  <si>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</si>
  <si>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</si>
  <si>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</si>
  <si>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</si>
  <si>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</si>
  <si>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</si>
  <si>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</si>
  <si>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</si>
  <si>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</si>
  <si>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</si>
  <si>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</si>
  <si>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</si>
  <si>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</si>
  <si>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</si>
  <si>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</si>
  <si>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</si>
  <si>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</si>
  <si>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</si>
  <si>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</si>
  <si>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</si>
  <si>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</si>
  <si>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</si>
  <si>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</si>
  <si>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</si>
  <si>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</si>
  <si>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</si>
  <si>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</si>
  <si>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</si>
  <si>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</si>
  <si>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</si>
  <si>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</si>
  <si>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</si>
  <si>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</si>
  <si>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</si>
  <si>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</si>
  <si>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</si>
  <si>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</si>
  <si>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</si>
  <si>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</si>
  <si>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</si>
  <si>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</si>
  <si>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</si>
  <si>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</si>
  <si>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</si>
  <si>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</si>
  <si>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</si>
  <si>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</si>
  <si>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</si>
  <si>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</si>
  <si>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</si>
  <si>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</si>
  <si>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</si>
  <si>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</si>
  <si>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</si>
  <si>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</si>
  <si>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</si>
  <si>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</si>
  <si>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</si>
  <si>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</si>
  <si>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</si>
  <si>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</si>
  <si>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</si>
  <si>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</si>
  <si>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</si>
  <si>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</si>
  <si>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</si>
  <si>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</si>
  <si>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</si>
  <si>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</si>
  <si>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</si>
  <si>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</si>
  <si>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</si>
  <si>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</si>
  <si>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</si>
  <si>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</si>
  <si>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</si>
  <si>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</si>
  <si>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</si>
  <si>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</si>
  <si>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</si>
  <si>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</si>
  <si>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</si>
  <si>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</si>
  <si>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</si>
  <si>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</si>
  <si>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</si>
  <si>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</si>
  <si>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</si>
  <si>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</si>
  <si>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</si>
  <si>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</si>
  <si>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</si>
  <si>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</si>
  <si>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</si>
  <si>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</si>
  <si>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</si>
  <si>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</si>
  <si>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</si>
  <si>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</si>
  <si>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</si>
  <si>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</si>
  <si>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</si>
  <si>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</si>
  <si>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</si>
  <si>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</si>
  <si>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</si>
  <si>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</si>
  <si>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</si>
  <si>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</si>
  <si>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</si>
  <si>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</si>
  <si>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</si>
  <si>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</si>
  <si>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</si>
  <si>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</si>
  <si>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</si>
  <si>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</si>
  <si>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</si>
  <si>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</si>
  <si>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</si>
  <si>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</si>
  <si>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</si>
  <si>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</si>
  <si>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</si>
  <si>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</si>
  <si>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</si>
  <si>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</si>
  <si>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</si>
  <si>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</si>
  <si>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</si>
  <si>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</si>
  <si>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</si>
  <si>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</si>
  <si>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</si>
  <si>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</si>
  <si>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</si>
  <si>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</si>
  <si>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</si>
  <si>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</si>
  <si>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</si>
  <si>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</si>
  <si>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</si>
  <si>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</si>
  <si>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</si>
  <si>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</si>
  <si>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</si>
  <si>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</si>
  <si>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</si>
  <si>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</si>
  <si>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</si>
  <si>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</si>
  <si>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</si>
  <si>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</si>
  <si>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</si>
  <si>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</si>
  <si>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</si>
  <si>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</si>
  <si>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</si>
  <si>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</si>
  <si>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</si>
  <si>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</si>
  <si>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</si>
  <si>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</si>
  <si>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</si>
  <si>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</si>
  <si>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</si>
  <si>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</si>
  <si>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</si>
  <si>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</si>
  <si>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</si>
  <si>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</si>
  <si>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</si>
  <si>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</si>
  <si>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</si>
  <si>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</si>
  <si>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</si>
  <si>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</si>
  <si>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</si>
  <si>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</si>
  <si>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</si>
  <si>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</si>
  <si>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</si>
  <si>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</si>
  <si>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</si>
  <si>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</si>
  <si>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</si>
  <si>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</si>
  <si>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</si>
  <si>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</si>
  <si>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</si>
  <si>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</si>
  <si>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</si>
  <si>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</si>
  <si>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</si>
  <si>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</si>
  <si>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</si>
  <si>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</si>
  <si>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</si>
  <si>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</si>
  <si>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</si>
  <si>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</si>
  <si>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</si>
  <si>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</si>
  <si>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</si>
  <si>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</si>
  <si>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</si>
  <si>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</si>
  <si>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</si>
  <si>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</si>
  <si>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</si>
  <si>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</si>
  <si>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</si>
  <si>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</si>
  <si>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</si>
  <si>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</si>
  <si>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</si>
  <si>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</si>
  <si>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</si>
  <si>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</si>
  <si>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</si>
  <si>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</si>
  <si>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</si>
  <si>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</si>
  <si>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</si>
  <si>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</si>
  <si>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</si>
  <si>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</si>
  <si>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</si>
  <si>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</si>
  <si>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</si>
  <si>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</si>
  <si>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</si>
  <si>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</si>
  <si>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</si>
  <si>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</si>
  <si>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</si>
  <si>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</si>
  <si>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</si>
  <si>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</si>
  <si>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</si>
  <si>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</si>
  <si>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</si>
  <si>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</si>
  <si>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</si>
  <si>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</si>
  <si>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</si>
  <si>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</si>
  <si>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</si>
  <si>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</si>
  <si>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</si>
  <si>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</si>
  <si>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</si>
  <si>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</si>
  <si>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</si>
  <si>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</si>
  <si>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</si>
  <si>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</si>
  <si>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</si>
  <si>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</si>
  <si>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</si>
  <si>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</si>
  <si>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</si>
  <si>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</si>
  <si>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</si>
  <si>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</si>
  <si>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</si>
  <si>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</si>
  <si>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</si>
  <si>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</si>
  <si>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</si>
  <si>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</si>
  <si>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</si>
  <si>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</si>
  <si>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</si>
  <si>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</si>
  <si>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</si>
  <si>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</si>
  <si>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</si>
  <si>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</si>
  <si>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</si>
  <si>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</si>
  <si>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</si>
  <si>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</si>
  <si>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</si>
  <si>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</si>
  <si>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</si>
  <si>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</si>
  <si>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</si>
  <si>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</si>
  <si>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</si>
  <si>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</si>
  <si>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</si>
  <si>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</si>
  <si>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</si>
  <si>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</si>
  <si>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</si>
  <si>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</si>
  <si>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</si>
  <si>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</si>
  <si>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</si>
  <si>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</si>
  <si>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</si>
  <si>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</si>
  <si>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</si>
  <si>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</si>
  <si>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</si>
  <si>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</si>
  <si>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</si>
  <si>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</si>
  <si>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</si>
  <si>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</si>
  <si>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</si>
  <si>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</si>
  <si>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</si>
  <si>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</si>
  <si>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</si>
  <si>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</si>
  <si>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</si>
  <si>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</si>
  <si>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</si>
  <si>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</si>
  <si>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</si>
  <si>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</si>
  <si>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</si>
  <si>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</si>
  <si>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</si>
  <si>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</si>
  <si>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</si>
  <si>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</si>
  <si>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</si>
  <si>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</si>
  <si>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</si>
  <si>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</si>
  <si>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</si>
  <si>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</si>
  <si>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</si>
  <si>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</si>
  <si>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</si>
  <si>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</si>
  <si>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</si>
  <si>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</si>
  <si>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</si>
  <si>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</si>
  <si>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</si>
  <si>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</si>
  <si>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</si>
  <si>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</si>
  <si>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</si>
  <si>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</si>
  <si>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</si>
  <si>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</si>
  <si>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</si>
  <si>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</si>
  <si>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</si>
  <si>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</si>
  <si>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</si>
  <si>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</si>
  <si>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</si>
  <si>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</si>
  <si>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</si>
  <si>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</si>
  <si>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</si>
  <si>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</si>
  <si>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</si>
  <si>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</si>
  <si>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</si>
  <si>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</si>
  <si>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</si>
  <si>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</si>
  <si>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</si>
  <si>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</si>
  <si>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</si>
  <si>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</si>
  <si>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</si>
  <si>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</si>
  <si>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</si>
  <si>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</si>
  <si>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</si>
  <si>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</si>
  <si>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</si>
  <si>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</si>
  <si>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</si>
  <si>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</si>
  <si>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</si>
  <si>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</si>
  <si>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</si>
  <si>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</si>
  <si>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</si>
  <si>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</si>
  <si>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</si>
  <si>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</si>
  <si>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</si>
  <si>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</si>
  <si>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</si>
  <si>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</si>
  <si>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</si>
  <si>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</si>
  <si>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</si>
  <si>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</si>
  <si>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</si>
  <si>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</si>
  <si>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</si>
  <si>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</si>
  <si>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</si>
  <si>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</si>
  <si>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</si>
  <si>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</si>
  <si>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</si>
  <si>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</si>
  <si>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</si>
  <si>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</si>
  <si>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</si>
  <si>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</si>
  <si>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</si>
  <si>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</si>
  <si>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</si>
  <si>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</si>
  <si>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</si>
  <si>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</si>
  <si>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</si>
  <si>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</si>
  <si>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</si>
  <si>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</si>
  <si>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</si>
  <si>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</si>
  <si>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</si>
  <si>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</si>
  <si>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</si>
  <si>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</si>
  <si>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</si>
  <si>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</si>
  <si>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</si>
  <si>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</si>
  <si>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</si>
  <si>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</si>
  <si>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</si>
  <si>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</si>
  <si>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</si>
  <si>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</si>
  <si>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</si>
  <si>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</si>
  <si>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</si>
  <si>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</si>
  <si>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</si>
  <si>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</si>
  <si>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</si>
  <si>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</si>
  <si>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</si>
  <si>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</si>
  <si>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</si>
  <si>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</si>
  <si>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</si>
  <si>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</si>
  <si>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</si>
  <si>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</si>
  <si>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</si>
  <si>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</si>
  <si>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</si>
  <si>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</si>
  <si>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</si>
  <si>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</si>
  <si>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</si>
  <si>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</si>
  <si>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</si>
  <si>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</si>
  <si>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</si>
  <si>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</si>
  <si>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</si>
  <si>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</si>
  <si>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</si>
  <si>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</si>
  <si>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</si>
  <si>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</si>
  <si>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</si>
  <si>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</si>
  <si>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</si>
  <si>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</si>
  <si>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</si>
  <si>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</si>
  <si>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</si>
  <si>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</si>
  <si>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</si>
  <si>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</si>
  <si>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</si>
  <si>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</si>
  <si>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</si>
  <si>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</si>
  <si>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</si>
  <si>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</si>
  <si>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</si>
  <si>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</si>
  <si>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</si>
  <si>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</si>
  <si>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</si>
  <si>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</si>
  <si>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</si>
  <si>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</si>
  <si>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</si>
  <si>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</si>
  <si>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</si>
  <si>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</si>
  <si>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</si>
  <si>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</si>
  <si>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</si>
  <si>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</si>
  <si>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</si>
  <si>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</si>
  <si>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</si>
  <si>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</si>
  <si>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</si>
  <si>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</si>
  <si>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</si>
  <si>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</si>
  <si>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</si>
  <si>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</si>
  <si>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</si>
  <si>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</si>
  <si>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</si>
  <si>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</si>
  <si>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</si>
  <si>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</si>
  <si>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</si>
  <si>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</si>
  <si>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</si>
  <si>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</si>
  <si>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</si>
  <si>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</si>
  <si>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</si>
  <si>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</si>
  <si>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</si>
  <si>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</si>
  <si>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</si>
  <si>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</si>
  <si>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</si>
  <si>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</si>
  <si>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</si>
  <si>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</si>
  <si>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</si>
  <si>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</si>
  <si>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</si>
  <si>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</si>
  <si>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</si>
  <si>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</si>
  <si>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</si>
  <si>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</si>
  <si>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</si>
  <si>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</si>
  <si>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</si>
  <si>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</si>
  <si>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</si>
  <si>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</si>
  <si>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</si>
  <si>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</si>
  <si>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</si>
  <si>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</si>
  <si>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</si>
  <si>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</si>
  <si>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</si>
  <si>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</si>
  <si>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</si>
  <si>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</si>
  <si>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</si>
  <si>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</si>
  <si>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</si>
  <si>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</si>
  <si>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</si>
  <si>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</si>
  <si>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</si>
  <si>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</si>
  <si>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</si>
  <si>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</si>
  <si>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</si>
  <si>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</si>
  <si>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</si>
  <si>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</si>
  <si>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</si>
  <si>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</si>
  <si>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</si>
  <si>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</si>
  <si>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</si>
  <si>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</si>
  <si>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</si>
  <si>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</si>
  <si>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</si>
  <si>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</si>
  <si>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</si>
  <si>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</si>
  <si>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</si>
  <si>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</si>
  <si>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</si>
  <si>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</si>
  <si>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</si>
  <si>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</si>
  <si>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</si>
  <si>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</si>
  <si>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</si>
  <si>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</si>
  <si>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</si>
  <si>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</si>
  <si>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</si>
  <si>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</si>
  <si>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</si>
  <si>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</si>
  <si>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</si>
  <si>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</si>
  <si>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</si>
  <si>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</si>
  <si>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</si>
  <si>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</si>
  <si>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</si>
  <si>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</si>
  <si>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</si>
  <si>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</si>
  <si>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</si>
  <si>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</si>
  <si>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</si>
  <si>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</si>
  <si>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</si>
  <si>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</si>
  <si>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</si>
  <si>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</si>
  <si>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</si>
  <si>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</si>
  <si>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</si>
  <si>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</si>
  <si>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</si>
  <si>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</si>
  <si>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</si>
  <si>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</si>
  <si>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</si>
  <si>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</si>
  <si>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</si>
  <si>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</si>
  <si>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</si>
  <si>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</si>
  <si>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</si>
  <si>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</si>
  <si>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</si>
  <si>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</si>
  <si>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</si>
  <si>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</si>
  <si>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</si>
  <si>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</si>
  <si>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</si>
  <si>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</si>
  <si>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</si>
  <si>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</si>
  <si>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</si>
  <si>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</si>
  <si>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</si>
  <si>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</si>
  <si>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</si>
  <si>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</si>
  <si>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</si>
  <si>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</si>
  <si>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</si>
  <si>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</si>
  <si>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</si>
  <si>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</si>
  <si>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</si>
  <si>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</si>
  <si>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</si>
  <si>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</si>
  <si>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</si>
  <si>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</si>
  <si>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</si>
  <si>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</si>
  <si>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</si>
  <si>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</si>
  <si>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</si>
  <si>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</si>
  <si>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</si>
  <si>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</si>
  <si>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</si>
  <si>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</si>
  <si>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</si>
  <si>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</si>
  <si>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</si>
  <si>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</si>
  <si>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</si>
  <si>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</si>
  <si>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</si>
  <si>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</si>
  <si>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</si>
  <si>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</si>
  <si>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</si>
  <si>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</si>
  <si>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</si>
  <si>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</si>
  <si>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</si>
  <si>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</si>
  <si>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</si>
  <si>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</si>
  <si>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</si>
  <si>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</si>
  <si>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</si>
  <si>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</si>
  <si>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</si>
  <si>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</si>
  <si>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</si>
  <si>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</si>
  <si>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</si>
  <si>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</si>
  <si>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</si>
  <si>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</si>
  <si>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</si>
  <si>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</si>
  <si>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</si>
  <si>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</si>
  <si>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</si>
  <si>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</si>
  <si>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</si>
  <si>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</si>
  <si>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</si>
  <si>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</si>
  <si>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</si>
  <si>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</si>
  <si>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</si>
  <si>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</si>
  <si>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</si>
  <si>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</si>
  <si>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</si>
  <si>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</si>
  <si>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</si>
  <si>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</si>
  <si>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</si>
  <si>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</si>
  <si>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</si>
  <si>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</si>
  <si>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</si>
  <si>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</si>
  <si>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</si>
  <si>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</si>
  <si>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</si>
  <si>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</si>
  <si>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</si>
  <si>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</si>
  <si>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</si>
  <si>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</si>
  <si>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</si>
  <si>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</si>
  <si>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</si>
  <si>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</si>
  <si>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</si>
  <si>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</si>
  <si>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</si>
  <si>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</si>
  <si>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</si>
  <si>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</si>
  <si>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</si>
  <si>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</si>
  <si>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</si>
  <si>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</si>
  <si>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</si>
  <si>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</si>
  <si>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</si>
  <si>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</si>
  <si>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</si>
  <si>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</si>
  <si>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</si>
  <si>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</si>
  <si>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</si>
  <si>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</si>
  <si>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</si>
  <si>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</si>
  <si>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</si>
  <si>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</si>
  <si>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</si>
  <si>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</si>
  <si>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</si>
  <si>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</si>
  <si>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</si>
  <si>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</si>
  <si>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</si>
  <si>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</si>
  <si>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</si>
  <si>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</si>
  <si>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</si>
  <si>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</si>
  <si>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</si>
  <si>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</si>
  <si>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</si>
  <si>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</si>
  <si>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</si>
  <si>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</si>
  <si>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</si>
  <si>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</si>
  <si>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</si>
  <si>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</si>
  <si>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</si>
  <si>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</si>
  <si>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</si>
  <si>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</si>
  <si>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</si>
  <si>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</si>
  <si>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</si>
  <si>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</si>
  <si>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</si>
  <si>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</si>
  <si>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</si>
  <si>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</si>
  <si>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</si>
  <si>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</si>
  <si>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</si>
  <si>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</si>
  <si>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</si>
  <si>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</si>
  <si>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</si>
  <si>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</si>
  <si>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</si>
  <si>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</si>
  <si>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</si>
  <si>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</si>
  <si>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</si>
  <si>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</si>
  <si>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</si>
  <si>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</si>
  <si>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</si>
  <si>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</si>
  <si>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</si>
  <si>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</si>
  <si>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</si>
  <si>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</si>
  <si>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</si>
  <si>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</si>
  <si>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</si>
  <si>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</si>
  <si>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</si>
  <si>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</si>
  <si>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</si>
  <si>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</si>
  <si>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</si>
  <si>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</si>
  <si>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</si>
  <si>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</si>
  <si>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</si>
  <si>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</si>
  <si>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</si>
  <si>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</si>
  <si>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</si>
  <si>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</si>
  <si>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</si>
  <si>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</si>
  <si>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</si>
  <si>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</si>
  <si>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</si>
  <si>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</si>
  <si>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</si>
  <si>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</si>
  <si>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</si>
  <si>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</si>
  <si>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</si>
  <si>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</si>
  <si>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</si>
  <si>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</si>
  <si>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</si>
  <si>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</si>
  <si>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</si>
  <si>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</si>
  <si>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</si>
  <si>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</si>
  <si>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</si>
  <si>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</si>
  <si>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</si>
  <si>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</si>
  <si>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</si>
  <si>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</si>
  <si>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</si>
  <si>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</si>
  <si>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</si>
  <si>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</si>
  <si>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</si>
  <si>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</si>
  <si>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</si>
  <si>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</si>
  <si>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</si>
  <si>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</si>
  <si>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</si>
  <si>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</si>
  <si>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</si>
  <si>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</si>
  <si>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</si>
  <si>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</si>
  <si>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</si>
  <si>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</si>
  <si>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</si>
  <si>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</si>
  <si>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</si>
  <si>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</si>
  <si>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</si>
  <si>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</si>
  <si>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</si>
  <si>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</si>
  <si>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</si>
  <si>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</si>
  <si>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</si>
  <si>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</si>
  <si>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</si>
  <si>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</si>
  <si>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</si>
  <si>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</si>
  <si>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</si>
  <si>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</si>
  <si>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</si>
  <si>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</si>
  <si>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</si>
  <si>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</si>
  <si>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</si>
  <si>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</si>
  <si>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</si>
  <si>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</si>
  <si>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</si>
  <si>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</si>
  <si>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</si>
  <si>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</si>
  <si>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</si>
  <si>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</si>
  <si>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</si>
  <si>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</si>
  <si>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</si>
  <si>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</si>
  <si>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</si>
  <si>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</si>
  <si>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</si>
  <si>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</si>
  <si>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</si>
  <si>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</si>
  <si>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</si>
  <si>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</si>
  <si>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</si>
  <si>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</si>
  <si>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</si>
  <si>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</si>
  <si>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</si>
  <si>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</si>
  <si>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</si>
  <si>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</si>
  <si>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</si>
  <si>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</si>
  <si>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</si>
  <si>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</si>
  <si>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</si>
  <si>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</si>
  <si>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</si>
  <si>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</si>
  <si>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</si>
  <si>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</si>
  <si>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</si>
  <si>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</si>
  <si>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</si>
  <si>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</si>
  <si>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</si>
  <si>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</si>
  <si>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</si>
  <si>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</si>
  <si>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</si>
  <si>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</si>
  <si>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</si>
  <si>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</si>
  <si>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</si>
  <si>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</si>
  <si>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</si>
  <si>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</si>
  <si>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</si>
  <si>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</si>
  <si>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</si>
  <si>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</si>
  <si>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</si>
  <si>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</si>
  <si>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</si>
  <si>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</si>
  <si>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</si>
  <si>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</si>
  <si>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</si>
  <si>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</si>
  <si>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</si>
  <si>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</si>
  <si>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</si>
  <si>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</si>
  <si>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</si>
  <si>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</si>
  <si>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</si>
  <si>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</si>
  <si>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</si>
  <si>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</si>
  <si>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</si>
  <si>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</si>
  <si>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</si>
  <si>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</si>
  <si>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</si>
  <si>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</si>
  <si>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</si>
  <si>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</si>
  <si>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</si>
  <si>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</si>
  <si>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</si>
  <si>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</si>
  <si>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</si>
  <si>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</si>
  <si>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</si>
  <si>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</si>
  <si>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</si>
  <si>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</si>
  <si>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</si>
  <si>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</si>
  <si>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</si>
  <si>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</si>
  <si>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</si>
  <si>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</si>
  <si>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</si>
  <si>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</si>
  <si>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</si>
  <si>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</si>
  <si>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</si>
  <si>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</si>
  <si>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</si>
  <si>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</si>
  <si>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</si>
  <si>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</si>
  <si>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</si>
  <si>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</si>
  <si>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</si>
  <si>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</si>
  <si>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</si>
  <si>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</si>
  <si>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</si>
  <si>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</si>
  <si>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</si>
  <si>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</si>
  <si>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</si>
  <si>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</si>
  <si>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</si>
  <si>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</si>
  <si>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</si>
  <si>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</si>
  <si>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</si>
  <si>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</si>
  <si>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</si>
  <si>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</si>
  <si>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</si>
  <si>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</si>
  <si>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</si>
  <si>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</si>
  <si>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</si>
  <si>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</si>
  <si>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</si>
  <si>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</si>
  <si>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</si>
  <si>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</si>
  <si>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</si>
  <si>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</si>
  <si>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</si>
  <si>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</si>
  <si>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</si>
  <si>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</si>
  <si>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</si>
  <si>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</si>
  <si>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</si>
  <si>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</si>
  <si>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</si>
  <si>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</si>
  <si>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</si>
  <si>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</si>
  <si>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</si>
  <si>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</si>
  <si>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</si>
  <si>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</si>
  <si>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</si>
  <si>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</si>
  <si>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</si>
  <si>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</si>
  <si>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</si>
  <si>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</si>
  <si>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</si>
  <si>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</si>
  <si>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</si>
  <si>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</si>
  <si>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</si>
  <si>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</si>
  <si>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</si>
  <si>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</si>
  <si>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</si>
  <si>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</si>
  <si>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</si>
  <si>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</si>
  <si>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</si>
  <si>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</si>
  <si>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</si>
  <si>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</si>
  <si>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</si>
  <si>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</si>
  <si>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</si>
  <si>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</si>
  <si>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</si>
  <si>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</si>
  <si>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</si>
  <si>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</si>
  <si>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</si>
  <si>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</si>
  <si>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</si>
  <si>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</si>
  <si>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</si>
  <si>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</si>
  <si>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</si>
  <si>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</si>
  <si>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</si>
  <si>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</si>
  <si>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</si>
  <si>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</si>
  <si>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</si>
  <si>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</si>
  <si>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</si>
  <si>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</si>
  <si>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</si>
  <si>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</si>
  <si>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</si>
  <si>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</si>
  <si>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</si>
  <si>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</si>
  <si>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</si>
  <si>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</si>
  <si>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</si>
  <si>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</si>
  <si>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</si>
  <si>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</si>
  <si>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</si>
  <si>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</si>
  <si>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</si>
  <si>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</si>
  <si>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</si>
  <si>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</si>
  <si>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</si>
  <si>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</si>
  <si>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</si>
  <si>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</si>
  <si>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</si>
  <si>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</si>
  <si>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</si>
  <si>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</si>
  <si>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</si>
  <si>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</si>
  <si>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</si>
  <si>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</si>
  <si>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</si>
  <si>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</si>
  <si>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</si>
  <si>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</si>
  <si>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</si>
  <si>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</si>
  <si>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</si>
  <si>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</si>
  <si>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</si>
  <si>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</si>
  <si>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</si>
  <si>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</si>
  <si>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</si>
  <si>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</si>
  <si>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</si>
  <si>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</si>
  <si>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</si>
  <si>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</si>
  <si>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</si>
  <si>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</si>
  <si>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</si>
  <si>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</si>
  <si>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</si>
  <si>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</si>
  <si>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</si>
  <si>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</si>
  <si>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</si>
  <si>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</si>
  <si>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</si>
  <si>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</si>
  <si>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</si>
  <si>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</si>
  <si>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</si>
  <si>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</si>
  <si>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</si>
  <si>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</si>
  <si>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</si>
  <si>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</si>
  <si>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</si>
  <si>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</si>
  <si>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</si>
  <si>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</si>
  <si>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</si>
  <si>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</si>
  <si>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</si>
  <si>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</si>
  <si>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</si>
  <si>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</si>
  <si>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</si>
  <si>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</si>
  <si>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</si>
  <si>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</si>
  <si>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</si>
  <si>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</si>
  <si>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</si>
  <si>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</si>
  <si>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</si>
  <si>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</si>
  <si>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</si>
  <si>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</si>
  <si>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</si>
  <si>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</si>
  <si>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</si>
  <si>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</si>
  <si>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</si>
  <si>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</si>
  <si>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</si>
  <si>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</si>
  <si>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</si>
  <si>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</si>
  <si>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</si>
  <si>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</si>
  <si>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</si>
  <si>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</si>
  <si>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</si>
  <si>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</si>
  <si>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</si>
  <si>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</si>
  <si>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</si>
  <si>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</si>
  <si>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</si>
  <si>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</si>
  <si>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</si>
  <si>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</si>
  <si>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</si>
  <si>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</si>
  <si>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</si>
  <si>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</si>
  <si>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</si>
  <si>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</si>
  <si>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</si>
  <si>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</si>
  <si>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</si>
  <si>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</si>
  <si>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</si>
  <si>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</si>
  <si>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</si>
  <si>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</si>
  <si>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</si>
  <si>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</si>
  <si>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</si>
  <si>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</si>
  <si>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</si>
  <si>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</si>
  <si>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</si>
  <si>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</si>
  <si>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</si>
  <si>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</si>
  <si>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</si>
  <si>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</si>
  <si>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</si>
  <si>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</si>
  <si>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</si>
  <si>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</si>
  <si>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</si>
  <si>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</si>
  <si>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</si>
  <si>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</si>
  <si>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</si>
  <si>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</si>
  <si>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</si>
  <si>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</si>
  <si>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</si>
  <si>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</si>
  <si>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</si>
  <si>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</si>
  <si>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</si>
  <si>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</si>
  <si>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</si>
  <si>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</si>
  <si>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</si>
  <si>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</si>
  <si>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</si>
  <si>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</si>
  <si>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</si>
  <si>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</si>
  <si>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</si>
  <si>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</si>
  <si>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</si>
  <si>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</si>
  <si>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</si>
  <si>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</si>
  <si>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</si>
  <si>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</si>
  <si>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</si>
  <si>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</si>
  <si>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</si>
  <si>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</si>
  <si>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</si>
  <si>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</si>
  <si>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</si>
  <si>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</si>
  <si>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</si>
  <si>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</si>
  <si>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</si>
  <si>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</si>
  <si>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</si>
  <si>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</si>
  <si>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</si>
  <si>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</si>
  <si>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</si>
  <si>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</si>
  <si>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</si>
  <si>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</si>
  <si>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</si>
  <si>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</si>
  <si>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</si>
  <si>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</si>
  <si>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</si>
  <si>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</si>
  <si>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</si>
  <si>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</si>
  <si>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</si>
  <si>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</si>
  <si>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</si>
  <si>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</si>
  <si>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</si>
  <si>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</si>
  <si>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</si>
  <si>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</si>
  <si>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</si>
  <si>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</si>
  <si>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</si>
  <si>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</si>
  <si>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</si>
  <si>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</si>
  <si>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</si>
  <si>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</si>
  <si>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</si>
  <si>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</si>
  <si>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</si>
  <si>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</si>
  <si>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</si>
  <si>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</si>
  <si>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</si>
  <si>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</si>
  <si>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</si>
  <si>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</si>
  <si>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</si>
  <si>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</si>
  <si>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</si>
  <si>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</si>
  <si>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</si>
  <si>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</si>
  <si>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</si>
  <si>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</si>
  <si>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</si>
  <si>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</si>
  <si>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</si>
  <si>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</si>
  <si>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</si>
  <si>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</si>
  <si>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</si>
  <si>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</si>
  <si>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</si>
  <si>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</si>
  <si>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</si>
  <si>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</si>
  <si>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</si>
  <si>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</si>
  <si>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</si>
  <si>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</si>
  <si>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</si>
  <si>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</si>
  <si>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</si>
  <si>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</si>
  <si>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</si>
  <si>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</si>
  <si>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</si>
  <si>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</si>
  <si>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</si>
  <si>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</si>
  <si>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</si>
  <si>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</si>
  <si>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</si>
  <si>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</si>
  <si>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</si>
  <si>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</si>
  <si>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</si>
  <si>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</si>
  <si>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</si>
  <si>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</si>
  <si>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</si>
  <si>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</si>
  <si>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</si>
  <si>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</si>
  <si>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</si>
  <si>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</si>
  <si>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</si>
  <si>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</si>
  <si>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</si>
  <si>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</si>
  <si>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</si>
  <si>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</si>
  <si>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</si>
  <si>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</si>
  <si>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</si>
  <si>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</si>
  <si>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</si>
  <si>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</si>
  <si>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</si>
  <si>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</si>
  <si>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</si>
  <si>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</si>
  <si>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</si>
  <si>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</si>
  <si>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</si>
  <si>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</si>
  <si>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</si>
  <si>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</si>
  <si>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</si>
  <si>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</si>
  <si>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</si>
  <si>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</si>
  <si>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</si>
  <si>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</si>
  <si>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</si>
  <si>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</si>
  <si>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</si>
  <si>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</si>
  <si>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</si>
  <si>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</si>
  <si>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</si>
  <si>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</si>
  <si>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</si>
  <si>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</si>
  <si>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</si>
  <si>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</si>
  <si>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</si>
  <si>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</si>
  <si>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</si>
  <si>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</si>
  <si>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</si>
  <si>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</si>
  <si>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</si>
  <si>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</si>
  <si>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</si>
  <si>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</si>
  <si>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</si>
  <si>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</si>
  <si>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</si>
  <si>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</si>
  <si>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</si>
  <si>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</si>
  <si>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</si>
  <si>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</si>
  <si>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</si>
  <si>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</si>
  <si>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</si>
  <si>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</si>
  <si>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</si>
  <si>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</si>
  <si>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</si>
  <si>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</si>
  <si>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</si>
  <si>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</si>
  <si>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</si>
  <si>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</si>
  <si>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</si>
  <si>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</si>
  <si>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</si>
  <si>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</si>
  <si>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</si>
  <si>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</si>
  <si>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</si>
  <si>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</si>
  <si>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</si>
  <si>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</si>
  <si>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</si>
  <si>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</si>
  <si>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</si>
  <si>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</si>
  <si>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</si>
  <si>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</si>
  <si>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</si>
  <si>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</si>
  <si>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</si>
  <si>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</si>
  <si>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</si>
  <si>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</si>
  <si>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</si>
  <si>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</si>
  <si>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</si>
  <si>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</si>
  <si>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</si>
  <si>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</si>
  <si>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</si>
  <si>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</si>
  <si>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</si>
  <si>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</si>
  <si>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</si>
  <si>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</si>
  <si>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</si>
  <si>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</si>
  <si>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</si>
  <si>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</si>
  <si>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</si>
  <si>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</si>
  <si>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</si>
  <si>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</si>
  <si>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</si>
  <si>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</si>
  <si>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</si>
  <si>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</si>
  <si>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</si>
  <si>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</si>
  <si>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</si>
  <si>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</si>
  <si>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</si>
  <si>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</si>
  <si>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</si>
  <si>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</si>
  <si>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</si>
  <si>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</si>
  <si>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</si>
  <si>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</si>
  <si>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</si>
  <si>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</si>
  <si>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</si>
  <si>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</si>
  <si>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</si>
  <si>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</si>
  <si>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</si>
  <si>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</si>
  <si>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</si>
  <si>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</si>
  <si>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</si>
  <si>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</si>
  <si>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</si>
  <si>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</si>
  <si>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</si>
  <si>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</si>
  <si>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</si>
  <si>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</si>
  <si>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</si>
  <si>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</si>
  <si>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</si>
  <si>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</si>
  <si>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</si>
  <si>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</si>
  <si>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</si>
  <si>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</si>
  <si>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</si>
  <si>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</si>
  <si>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</si>
  <si>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</si>
  <si>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</si>
  <si>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</si>
  <si>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</si>
  <si>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</si>
  <si>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</si>
  <si>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</si>
  <si>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</si>
  <si>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</si>
  <si>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</si>
  <si>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</si>
  <si>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</si>
  <si>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</si>
  <si>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</si>
  <si>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</si>
  <si>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</si>
  <si>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</si>
  <si>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</si>
  <si>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</si>
  <si>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</si>
  <si>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</si>
  <si>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</si>
  <si>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</si>
  <si>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</si>
  <si>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</si>
  <si>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</si>
  <si>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</si>
  <si>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</si>
  <si>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</si>
  <si>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</si>
  <si>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</si>
  <si>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</si>
  <si>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</si>
  <si>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</si>
  <si>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</si>
  <si>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</si>
  <si>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</si>
  <si>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</si>
  <si>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</si>
  <si>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</si>
  <si>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</si>
  <si>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</si>
  <si>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</si>
  <si>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</si>
  <si>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</si>
  <si>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</si>
  <si>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</si>
  <si>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</si>
  <si>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</si>
  <si>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</si>
  <si>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</si>
  <si>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</si>
  <si>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</si>
  <si>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</si>
  <si>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</si>
  <si>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</si>
  <si>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</si>
  <si>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</si>
  <si>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</si>
  <si>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</si>
  <si>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</si>
  <si>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</si>
  <si>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</si>
  <si>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</si>
  <si>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</si>
  <si>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</si>
  <si>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</si>
  <si>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</si>
  <si>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</si>
  <si>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</si>
  <si>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</si>
  <si>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</si>
  <si>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</si>
  <si>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</si>
  <si>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</si>
  <si>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</si>
  <si>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</si>
  <si>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</si>
  <si>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</si>
  <si>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</si>
  <si>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</si>
  <si>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</si>
  <si>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</si>
  <si>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</si>
  <si>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</si>
  <si>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</si>
  <si>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</si>
  <si>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</si>
  <si>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</si>
  <si>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</si>
  <si>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</si>
  <si>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</si>
  <si>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</si>
  <si>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</si>
  <si>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</si>
  <si>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</si>
  <si>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</si>
  <si>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</si>
  <si>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</si>
  <si>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</si>
  <si>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</si>
  <si>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</si>
  <si>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</si>
  <si>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</si>
  <si>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</si>
  <si>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</si>
  <si>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</si>
  <si>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</si>
  <si>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</si>
  <si>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</si>
  <si>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</si>
  <si>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</si>
  <si>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</si>
  <si>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</si>
  <si>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</si>
  <si>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</si>
  <si>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</si>
  <si>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</si>
  <si>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</si>
  <si>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</si>
  <si>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</si>
  <si>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</si>
  <si>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</si>
  <si>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</si>
  <si>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</si>
  <si>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</si>
  <si>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</si>
  <si>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</si>
  <si>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</si>
  <si>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</si>
  <si>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</si>
  <si>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</si>
  <si>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</si>
  <si>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</si>
  <si>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</si>
  <si>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</si>
  <si>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</si>
  <si>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</si>
  <si>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</si>
  <si>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</si>
  <si>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</si>
  <si>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</si>
  <si>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</si>
  <si>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</si>
  <si>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</si>
  <si>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</si>
  <si>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</si>
  <si>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</si>
  <si>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</si>
  <si>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</si>
  <si>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</si>
  <si>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</si>
  <si>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</si>
  <si>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</si>
  <si>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</si>
  <si>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</si>
  <si>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</si>
  <si>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</si>
  <si>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</si>
  <si>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</si>
  <si>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</si>
  <si>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</si>
  <si>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</si>
  <si>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</si>
  <si>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</si>
  <si>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</si>
  <si>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</si>
  <si>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</si>
  <si>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</si>
  <si>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</si>
  <si>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</si>
  <si>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</si>
  <si>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</si>
  <si>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</si>
  <si>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</si>
  <si>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</si>
  <si>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</si>
  <si>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</si>
  <si>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</si>
  <si>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</si>
  <si>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</si>
  <si>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</si>
  <si>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</si>
  <si>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</si>
  <si>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</si>
  <si>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</si>
  <si>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</si>
  <si>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</si>
  <si>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</si>
  <si>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</si>
  <si>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</si>
  <si>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</si>
  <si>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</si>
  <si>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</si>
  <si>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</si>
  <si>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</si>
  <si>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</si>
  <si>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</si>
  <si>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</si>
  <si>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</si>
  <si>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</si>
  <si>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</si>
  <si>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</si>
  <si>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</si>
  <si>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</si>
  <si>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</si>
  <si>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</si>
  <si>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</si>
  <si>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</si>
  <si>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</si>
  <si>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</si>
  <si>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</si>
  <si>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</si>
  <si>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</si>
  <si>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</si>
  <si>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</si>
  <si>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</si>
  <si>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</si>
  <si>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</si>
  <si>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</si>
  <si>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</si>
  <si>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</si>
  <si>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</si>
  <si>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</si>
  <si>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</si>
  <si>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</si>
  <si>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</si>
  <si>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</si>
  <si>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</si>
  <si>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</si>
  <si>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</si>
  <si>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</si>
  <si>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</si>
  <si>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</si>
  <si>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</si>
  <si>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</si>
  <si>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</si>
  <si>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</si>
  <si>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</si>
  <si>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</si>
  <si>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</si>
  <si>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</si>
  <si>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</si>
  <si>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</si>
  <si>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</si>
  <si>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</si>
  <si>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</si>
  <si>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</si>
  <si>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</si>
  <si>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</si>
  <si>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</si>
  <si>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</si>
  <si>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</si>
  <si>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</si>
  <si>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</si>
  <si>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</si>
  <si>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</si>
  <si>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</si>
  <si>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</si>
  <si>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</si>
  <si>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</si>
  <si>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</si>
  <si>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</si>
  <si>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</si>
  <si>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</si>
  <si>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</si>
  <si>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</si>
  <si>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</si>
  <si>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</si>
  <si>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</si>
  <si>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</si>
  <si>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</si>
  <si>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</si>
  <si>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</si>
  <si>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</si>
  <si>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</si>
  <si>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</si>
  <si>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</si>
  <si>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</si>
  <si>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</si>
  <si>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</si>
  <si>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</si>
  <si>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</si>
  <si>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</si>
  <si>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</si>
  <si>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</si>
  <si>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</si>
  <si>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</si>
  <si>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</si>
  <si>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</si>
  <si>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</si>
  <si>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</si>
  <si>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</si>
  <si>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</si>
  <si>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</si>
  <si>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</si>
  <si>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</si>
  <si>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</si>
  <si>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</si>
  <si>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</si>
  <si>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</si>
  <si>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</si>
  <si>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</si>
  <si>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</si>
  <si>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</si>
  <si>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</si>
  <si>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</si>
  <si>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</si>
  <si>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</si>
  <si>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</si>
  <si>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</si>
  <si>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</si>
  <si>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</si>
  <si>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</si>
  <si>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</si>
  <si>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</si>
  <si>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</si>
  <si>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</si>
  <si>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</si>
  <si>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</si>
  <si>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</si>
  <si>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</si>
  <si>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</si>
  <si>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</si>
  <si>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</si>
  <si>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</si>
  <si>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</si>
  <si>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</si>
  <si>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</si>
  <si>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</si>
  <si>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</si>
  <si>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</si>
  <si>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</si>
  <si>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</si>
  <si>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</si>
  <si>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</si>
  <si>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</si>
  <si>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</si>
  <si>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</si>
  <si>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</si>
  <si>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</si>
  <si>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</si>
  <si>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</si>
  <si>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</si>
  <si>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</si>
  <si>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</si>
  <si>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</si>
  <si>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</si>
  <si>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</si>
  <si>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</si>
  <si>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</si>
  <si>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</si>
  <si>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</si>
  <si>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</si>
  <si>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</si>
  <si>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</si>
  <si>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</si>
  <si>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</si>
  <si>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</si>
  <si>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</si>
  <si>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</si>
  <si>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</si>
  <si>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</si>
  <si>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</si>
  <si>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</si>
  <si>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</si>
  <si>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</si>
  <si>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</si>
  <si>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</si>
  <si>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</si>
  <si>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</si>
  <si>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</si>
  <si>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</si>
  <si>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</si>
  <si>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</si>
  <si>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</si>
  <si>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</si>
  <si>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</si>
  <si>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</si>
  <si>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</si>
  <si>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</si>
  <si>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</si>
  <si>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</si>
  <si>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</si>
  <si>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</si>
  <si>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</si>
  <si>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</si>
  <si>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</si>
  <si>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</si>
  <si>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</si>
  <si>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</si>
  <si>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</si>
  <si>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</si>
  <si>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</si>
  <si>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</si>
  <si>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</si>
  <si>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</si>
  <si>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</si>
  <si>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</si>
  <si>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</si>
  <si>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</si>
  <si>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</si>
  <si>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</si>
  <si>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</si>
  <si>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</si>
  <si>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</si>
  <si>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</si>
  <si>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</si>
  <si>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</si>
  <si>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</si>
  <si>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</si>
  <si>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</si>
  <si>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</si>
  <si>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</si>
  <si>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</si>
  <si>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</si>
  <si>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</si>
  <si>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</si>
  <si>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</si>
  <si>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</si>
  <si>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</si>
  <si>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</si>
  <si>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</si>
  <si>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</si>
  <si>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</si>
  <si>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</si>
  <si>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</si>
  <si>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</si>
  <si>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</si>
  <si>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</si>
  <si>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</si>
  <si>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</si>
  <si>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</si>
  <si>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</si>
  <si>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</si>
  <si>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</si>
  <si>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</si>
  <si>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</si>
  <si>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</si>
  <si>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</si>
  <si>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</si>
  <si>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</si>
  <si>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</si>
  <si>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</si>
  <si>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</si>
  <si>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</si>
  <si>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</si>
  <si>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</si>
  <si>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</si>
  <si>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</si>
  <si>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</si>
  <si>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</si>
  <si>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</si>
  <si>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</si>
  <si>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</si>
  <si>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</si>
  <si>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</si>
  <si>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</si>
  <si>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</si>
  <si>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</si>
  <si>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</si>
  <si>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</si>
  <si>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</si>
  <si>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</si>
  <si>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</si>
  <si>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</si>
  <si>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</si>
  <si>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</si>
  <si>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</si>
  <si>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</si>
  <si>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</si>
  <si>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</si>
  <si>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</si>
  <si>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</si>
  <si>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</si>
  <si>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</si>
  <si>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</si>
  <si>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</si>
  <si>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</si>
  <si>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</si>
  <si>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</si>
  <si>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</si>
  <si>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</si>
  <si>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</si>
  <si>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</si>
  <si>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</si>
  <si>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</si>
  <si>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</si>
  <si>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</si>
  <si>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</si>
  <si>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</si>
  <si>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</si>
  <si>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</si>
  <si>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</si>
  <si>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</si>
  <si>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</si>
  <si>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</si>
  <si>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</si>
  <si>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</si>
  <si>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</si>
  <si>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</si>
  <si>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</si>
  <si>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</si>
  <si>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</si>
  <si>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</si>
  <si>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</si>
  <si>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</si>
  <si>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</si>
  <si>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</si>
  <si>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</si>
  <si>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</si>
  <si>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</si>
  <si>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</si>
  <si>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</si>
  <si>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</si>
  <si>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</si>
  <si>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</si>
  <si>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</si>
  <si>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</si>
  <si>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</si>
  <si>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</si>
  <si>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</si>
  <si>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</si>
  <si>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</si>
  <si>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</si>
  <si>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</si>
  <si>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</si>
  <si>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</si>
  <si>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</si>
  <si>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</si>
  <si>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</si>
  <si>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</si>
  <si>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</si>
  <si>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</si>
  <si>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</si>
  <si>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</si>
  <si>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</si>
  <si>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</si>
  <si>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</si>
  <si>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</si>
  <si>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</si>
  <si>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</si>
  <si>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</si>
  <si>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</si>
  <si>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</si>
  <si>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</si>
  <si>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</si>
  <si>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</si>
  <si>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</si>
  <si>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</si>
  <si>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</si>
  <si>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</si>
  <si>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</si>
  <si>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</si>
  <si>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</si>
  <si>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</si>
  <si>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</si>
  <si>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</si>
  <si>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</si>
  <si>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</si>
  <si>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</si>
  <si>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</si>
  <si>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</si>
  <si>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</si>
  <si>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</si>
  <si>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</si>
  <si>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</si>
  <si>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</si>
  <si>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</si>
  <si>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</si>
  <si>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</si>
  <si>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</si>
  <si>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</si>
  <si>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</si>
  <si>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</si>
  <si>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</si>
  <si>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</si>
  <si>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</si>
  <si>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</si>
  <si>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</si>
  <si>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</si>
  <si>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</si>
  <si>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</si>
  <si>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</si>
  <si>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</si>
  <si>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</si>
  <si>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</si>
  <si>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</si>
  <si>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</si>
  <si>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</si>
  <si>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</si>
  <si>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</si>
  <si>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</si>
  <si>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</si>
  <si>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</si>
  <si>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</si>
  <si>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</si>
  <si>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</si>
  <si>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</si>
  <si>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</si>
  <si>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</si>
  <si>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</si>
  <si>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</si>
  <si>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</si>
  <si>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</si>
  <si>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</si>
  <si>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</si>
  <si>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</si>
  <si>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</si>
  <si>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</si>
  <si>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</si>
  <si>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</si>
  <si>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</si>
  <si>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</si>
  <si>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</si>
  <si>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</si>
  <si>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</si>
  <si>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</si>
  <si>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</si>
  <si>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</si>
  <si>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</si>
  <si>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</si>
  <si>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</si>
  <si>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</si>
  <si>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</si>
  <si>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</si>
  <si>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</si>
  <si>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</si>
  <si>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</si>
  <si>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</si>
  <si>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</si>
  <si>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</si>
  <si>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</si>
  <si>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</si>
  <si>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</si>
  <si>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</si>
  <si>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</si>
  <si>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</si>
  <si>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</si>
  <si>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</si>
  <si>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</si>
  <si>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</si>
  <si>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</si>
  <si>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</si>
  <si>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</si>
  <si>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</si>
  <si>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</si>
  <si>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</si>
  <si>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</si>
  <si>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</si>
  <si>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</si>
  <si>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</si>
  <si>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</si>
  <si>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</si>
  <si>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</si>
  <si>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</si>
  <si>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</si>
  <si>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</si>
  <si>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</si>
  <si>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</si>
  <si>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</si>
  <si>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</si>
  <si>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</si>
  <si>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</si>
  <si>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</si>
  <si>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</si>
  <si>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</si>
  <si>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</si>
  <si>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</si>
  <si>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</si>
  <si>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</si>
  <si>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</si>
  <si>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</si>
  <si>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</si>
  <si>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</si>
  <si>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</si>
  <si>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</si>
  <si>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</si>
  <si>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</si>
  <si>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</si>
  <si>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</si>
  <si>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</si>
  <si>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</si>
  <si>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</si>
  <si>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</si>
  <si>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</si>
  <si>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</si>
  <si>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</si>
  <si>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</si>
  <si>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</si>
  <si>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</si>
  <si>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</si>
  <si>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</si>
  <si>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</si>
  <si>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</si>
  <si>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</si>
  <si>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</si>
  <si>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</si>
  <si>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</si>
  <si>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</si>
  <si>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</si>
  <si>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</si>
  <si>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</si>
  <si>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</si>
  <si>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</si>
  <si>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</si>
  <si>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</si>
  <si>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</si>
  <si>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</si>
  <si>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</si>
  <si>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</si>
  <si>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</si>
  <si>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</si>
  <si>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</si>
  <si>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</si>
  <si>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</si>
  <si>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</si>
  <si>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</si>
  <si>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</si>
  <si>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</si>
  <si>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</si>
  <si>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</si>
  <si>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</si>
  <si>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</si>
  <si>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</si>
  <si>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</si>
  <si>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</si>
  <si>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</si>
  <si>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</si>
  <si>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</si>
  <si>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</si>
  <si>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</si>
  <si>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</si>
  <si>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</si>
  <si>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</si>
  <si>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</si>
  <si>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</si>
  <si>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</si>
  <si>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</si>
  <si>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</si>
  <si>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</si>
  <si>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</si>
  <si>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</si>
  <si>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</si>
  <si>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</si>
  <si>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</si>
  <si>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</si>
  <si>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</si>
  <si>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</si>
  <si>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</si>
  <si>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</si>
  <si>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</si>
  <si>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</si>
  <si>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</si>
  <si>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</si>
  <si>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</si>
  <si>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</si>
  <si>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</si>
  <si>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</si>
  <si>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</si>
  <si>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</si>
  <si>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</si>
  <si>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</si>
  <si>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</si>
  <si>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</si>
  <si>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</si>
  <si>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</si>
  <si>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</si>
  <si>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</si>
  <si>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</si>
  <si>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</si>
  <si>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</si>
  <si>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</si>
  <si>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</si>
  <si>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</si>
  <si>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</si>
  <si>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</si>
  <si>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</si>
  <si>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</si>
  <si>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</si>
  <si>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</si>
  <si>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</si>
  <si>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</si>
  <si>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</si>
  <si>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</si>
  <si>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</si>
  <si>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</si>
  <si>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</si>
  <si>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</si>
  <si>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</si>
  <si>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</si>
  <si>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</si>
  <si>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</si>
  <si>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</si>
  <si>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</si>
  <si>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</si>
  <si>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</si>
  <si>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</si>
  <si>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</si>
  <si>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</si>
  <si>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</si>
  <si>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</si>
  <si>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</si>
  <si>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</si>
  <si>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</si>
  <si>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</si>
  <si>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</si>
  <si>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</si>
  <si>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</si>
  <si>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</si>
  <si>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</si>
  <si>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</si>
  <si>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</si>
  <si>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</si>
  <si>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</si>
  <si>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</si>
  <si>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</si>
  <si>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</si>
  <si>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</si>
  <si>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</si>
  <si>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</si>
  <si>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</si>
  <si>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</si>
  <si>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</si>
  <si>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</si>
  <si>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</si>
  <si>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</si>
  <si>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</si>
  <si>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</si>
  <si>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</si>
  <si>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</si>
  <si>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</si>
  <si>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</si>
  <si>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</si>
  <si>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</si>
  <si>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</si>
  <si>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</si>
  <si>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</si>
  <si>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</si>
  <si>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</si>
  <si>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</si>
  <si>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</si>
  <si>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</si>
  <si>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</si>
  <si>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</si>
  <si>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</si>
  <si>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</si>
  <si>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</si>
  <si>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</si>
  <si>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</si>
  <si>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</si>
  <si>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</si>
  <si>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</si>
  <si>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</si>
  <si>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</si>
  <si>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</si>
  <si>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</si>
  <si>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</si>
  <si>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</si>
  <si>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</si>
  <si>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</si>
  <si>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</si>
  <si>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</si>
  <si>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</si>
  <si>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</si>
  <si>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</si>
  <si>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</si>
  <si>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</si>
  <si>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</si>
  <si>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</si>
  <si>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</si>
  <si>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</si>
  <si>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</si>
  <si>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</si>
  <si>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</si>
  <si>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</si>
  <si>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</si>
  <si>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</si>
  <si>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</si>
  <si>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</si>
  <si>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</si>
  <si>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</si>
  <si>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</si>
  <si>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</si>
  <si>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</si>
  <si>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</si>
  <si>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</si>
  <si>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</si>
  <si>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</si>
  <si>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</si>
  <si>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</si>
  <si>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</si>
  <si>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</si>
  <si>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</si>
  <si>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</si>
  <si>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</si>
  <si>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</si>
  <si>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</si>
  <si>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</si>
  <si>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</si>
  <si>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</si>
  <si>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</si>
  <si>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</si>
  <si>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</si>
  <si>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</si>
  <si>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</si>
  <si>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</si>
  <si>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</si>
  <si>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</si>
  <si>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</si>
  <si>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</si>
  <si>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</si>
  <si>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</si>
  <si>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</si>
  <si>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</si>
  <si>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</si>
  <si>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</si>
  <si>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</si>
  <si>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</si>
  <si>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</si>
  <si>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</si>
  <si>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</si>
  <si>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</si>
  <si>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</si>
  <si>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</si>
  <si>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</si>
  <si>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</si>
  <si>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</si>
  <si>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</si>
  <si>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</si>
  <si>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</si>
  <si>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</si>
  <si>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</si>
  <si>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</si>
  <si>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</si>
  <si>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</si>
  <si>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</si>
  <si>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</si>
  <si>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</si>
  <si>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</si>
  <si>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</si>
  <si>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</si>
  <si>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</si>
  <si>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</si>
  <si>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</si>
  <si>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</si>
  <si>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</si>
  <si>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</si>
  <si>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</si>
  <si>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</si>
  <si>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</si>
  <si>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</si>
  <si>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</si>
  <si>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</si>
  <si>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</si>
  <si>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</si>
  <si>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</si>
  <si>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</si>
  <si>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</si>
  <si>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</si>
  <si>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</si>
  <si>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</si>
  <si>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</si>
  <si>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</si>
  <si>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</si>
  <si>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</si>
  <si>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</si>
  <si>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</si>
  <si>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</si>
  <si>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</si>
  <si>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</si>
  <si>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</si>
  <si>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</si>
  <si>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</si>
  <si>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</si>
  <si>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</si>
  <si>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</si>
  <si>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</si>
  <si>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</si>
  <si>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</si>
  <si>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</si>
  <si>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</si>
  <si>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</si>
  <si>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</si>
  <si>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</si>
  <si>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</si>
  <si>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</si>
  <si>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</si>
  <si>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</si>
  <si>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</si>
  <si>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</si>
  <si>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</si>
  <si>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</si>
  <si>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</si>
  <si>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</si>
  <si>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</si>
  <si>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</si>
  <si>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</si>
  <si>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</si>
  <si>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</si>
  <si>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</si>
  <si>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</si>
  <si>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</si>
  <si>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</si>
  <si>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</si>
  <si>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</si>
  <si>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</si>
  <si>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</si>
  <si>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</si>
  <si>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</si>
  <si>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</si>
  <si>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</si>
  <si>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</si>
  <si>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</si>
  <si>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</si>
  <si>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</si>
  <si>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</si>
  <si>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</si>
  <si>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</si>
  <si>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</si>
  <si>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</si>
  <si>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</si>
  <si>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</si>
  <si>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</si>
  <si>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</si>
  <si>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</si>
  <si>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</si>
  <si>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</si>
  <si>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</si>
  <si>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</si>
  <si>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</si>
  <si>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</si>
  <si>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</si>
  <si>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</si>
  <si>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</si>
  <si>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</si>
  <si>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</si>
  <si>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</si>
  <si>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</si>
  <si>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</si>
  <si>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</si>
  <si>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</si>
  <si>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</si>
  <si>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</si>
  <si>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</si>
  <si>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</si>
  <si>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</si>
  <si>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</si>
  <si>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</si>
  <si>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</si>
  <si>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</si>
  <si>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</si>
  <si>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</si>
  <si>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</si>
  <si>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</si>
  <si>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</si>
  <si>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</si>
  <si>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</si>
  <si>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</si>
  <si>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</si>
  <si>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</si>
  <si>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</si>
  <si>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</si>
  <si>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</si>
  <si>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</si>
  <si>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</si>
  <si>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</si>
  <si>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</si>
  <si>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</si>
  <si>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</si>
  <si>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</si>
  <si>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</si>
  <si>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</si>
  <si>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</si>
  <si>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</si>
  <si>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</si>
  <si>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</si>
  <si>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</si>
  <si>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</si>
  <si>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</si>
  <si>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</si>
  <si>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</si>
  <si>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</si>
  <si>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</si>
  <si>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</si>
  <si>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</si>
  <si>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</si>
  <si>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</si>
  <si>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</si>
  <si>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</si>
  <si>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</si>
  <si>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</si>
  <si>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</si>
  <si>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</si>
  <si>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</si>
  <si>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</si>
  <si>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</si>
  <si>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</si>
  <si>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</si>
  <si>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</si>
  <si>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</si>
  <si>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</si>
  <si>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</si>
  <si>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</si>
  <si>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</si>
  <si>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</si>
  <si>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</si>
  <si>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</si>
  <si>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</si>
  <si>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</si>
  <si>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</si>
  <si>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</si>
  <si>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</si>
  <si>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</si>
  <si>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</si>
  <si>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</si>
  <si>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</si>
  <si>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</si>
  <si>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</si>
  <si>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</si>
  <si>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</si>
  <si>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</si>
  <si>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</si>
  <si>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</si>
  <si>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</si>
  <si>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</si>
  <si>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</si>
  <si>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</si>
  <si>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</si>
  <si>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</si>
  <si>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</si>
  <si>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</si>
  <si>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</si>
  <si>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</si>
  <si>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</si>
  <si>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</si>
  <si>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</si>
  <si>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</si>
  <si>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</si>
  <si>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</si>
  <si>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</si>
  <si>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</si>
  <si>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</si>
  <si>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</si>
  <si>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</si>
  <si>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</si>
  <si>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</si>
  <si>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</si>
  <si>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</si>
  <si>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</si>
  <si>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</si>
  <si>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</si>
  <si>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</si>
  <si>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</si>
  <si>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</si>
  <si>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</si>
  <si>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</si>
  <si>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</si>
  <si>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</si>
  <si>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</si>
  <si>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</si>
  <si>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</si>
  <si>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</si>
  <si>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</si>
  <si>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</si>
  <si>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</si>
  <si>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</si>
  <si>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</si>
  <si>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</si>
  <si>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</si>
  <si>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</si>
  <si>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</si>
  <si>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</si>
  <si>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</si>
  <si>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</si>
  <si>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</si>
  <si>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</si>
  <si>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</si>
  <si>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</si>
  <si>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</si>
  <si>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</si>
  <si>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</si>
  <si>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</si>
  <si>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</si>
  <si>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</si>
  <si>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</si>
  <si>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</si>
  <si>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</si>
  <si>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</si>
  <si>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</si>
  <si>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</si>
  <si>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</si>
  <si>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</si>
  <si>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</si>
  <si>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</si>
  <si>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</si>
  <si>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</si>
  <si>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</si>
  <si>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</si>
  <si>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</si>
  <si>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</si>
  <si>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</si>
  <si>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</si>
  <si>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</si>
  <si>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</si>
  <si>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</si>
  <si>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</si>
  <si>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</si>
  <si>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</si>
  <si>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</si>
  <si>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</si>
  <si>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</si>
  <si>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</si>
  <si>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</si>
  <si>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</si>
  <si>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</si>
  <si>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</si>
  <si>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</si>
  <si>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</si>
  <si>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</si>
  <si>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</si>
  <si>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</si>
  <si>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</si>
  <si>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</si>
  <si>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</si>
  <si>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</si>
  <si>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</si>
  <si>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</si>
  <si>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</si>
  <si>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</si>
  <si>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</si>
  <si>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</si>
  <si>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</si>
  <si>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</si>
  <si>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</si>
  <si>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</si>
  <si>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</si>
  <si>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</si>
  <si>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</si>
  <si>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</si>
  <si>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</si>
  <si>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</si>
  <si>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</si>
  <si>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</si>
  <si>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</si>
  <si>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</si>
  <si>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</si>
  <si>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</si>
  <si>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</si>
  <si>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</si>
  <si>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</si>
  <si>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</si>
  <si>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</si>
  <si>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</si>
  <si>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</si>
  <si>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</si>
  <si>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</si>
  <si>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</si>
  <si>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</si>
  <si>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</si>
  <si>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</si>
  <si>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</si>
  <si>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</si>
  <si>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</si>
  <si>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</si>
  <si>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</si>
  <si>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</si>
  <si>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</si>
  <si>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</si>
  <si>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</si>
  <si>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</si>
  <si>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</si>
  <si>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</si>
  <si>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</si>
  <si>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</si>
  <si>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</si>
  <si>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</si>
  <si>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</si>
  <si>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</si>
  <si>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</si>
  <si>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</si>
  <si>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</si>
  <si>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</si>
  <si>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</si>
  <si>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</si>
  <si>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</si>
  <si>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</si>
  <si>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</si>
  <si>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</si>
  <si>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</si>
  <si>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</si>
  <si>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</si>
  <si>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</si>
  <si>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</si>
  <si>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</si>
  <si>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</si>
  <si>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</si>
  <si>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</si>
  <si>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</si>
  <si>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</si>
  <si>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</si>
  <si>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</si>
  <si>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</si>
  <si>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</si>
  <si>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</si>
  <si>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</si>
  <si>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</si>
  <si>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</si>
  <si>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</si>
  <si>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</si>
  <si>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</si>
  <si>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</si>
  <si>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</si>
  <si>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</si>
  <si>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</si>
  <si>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</si>
  <si>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</si>
  <si>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</si>
  <si>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</si>
  <si>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</si>
  <si>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</si>
  <si>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</si>
  <si>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</si>
  <si>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</si>
  <si>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</si>
  <si>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</si>
  <si>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</si>
  <si>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</si>
  <si>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</si>
  <si>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</si>
  <si>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</si>
  <si>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</si>
  <si>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</si>
  <si>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</si>
  <si>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</si>
  <si>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</si>
  <si>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</si>
  <si>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</si>
  <si>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</si>
  <si>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</si>
  <si>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</si>
  <si>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</si>
  <si>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</si>
  <si>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</si>
  <si>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</si>
  <si>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</si>
  <si>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</si>
  <si>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</si>
  <si>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</si>
  <si>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</si>
  <si>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</si>
  <si>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</si>
  <si>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</si>
  <si>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</si>
  <si>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</si>
  <si>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</si>
  <si>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</si>
  <si>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</si>
  <si>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</si>
  <si>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</si>
  <si>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</si>
  <si>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</si>
  <si>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</si>
  <si>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</si>
  <si>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</si>
  <si>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</si>
  <si>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</si>
  <si>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</si>
  <si>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</si>
  <si>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</si>
  <si>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</si>
  <si>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</si>
  <si>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</si>
  <si>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</si>
  <si>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</si>
  <si>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</si>
  <si>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</si>
  <si>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</si>
  <si>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</si>
  <si>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</si>
  <si>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</si>
  <si>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</si>
  <si>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</si>
  <si>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</si>
  <si>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</si>
  <si>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</si>
  <si>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</si>
  <si>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</si>
  <si>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</si>
  <si>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</si>
  <si>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</si>
  <si>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</si>
  <si>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</si>
  <si>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</si>
  <si>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</si>
  <si>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</si>
  <si>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</si>
  <si>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</si>
  <si>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</si>
  <si>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</si>
  <si>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</si>
  <si>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</si>
  <si>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</si>
  <si>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</si>
  <si>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</si>
  <si>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</si>
  <si>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</si>
  <si>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</si>
  <si>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</si>
  <si>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</si>
  <si>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</si>
  <si>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</si>
  <si>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</si>
  <si>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</si>
  <si>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</si>
  <si>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</si>
  <si>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</si>
  <si>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</si>
  <si>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</si>
  <si>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</si>
  <si>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</si>
  <si>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</si>
  <si>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</si>
  <si>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</si>
  <si>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</si>
  <si>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</si>
  <si>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</si>
  <si>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</si>
  <si>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</si>
  <si>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</si>
  <si>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</si>
  <si>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</si>
  <si>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</si>
  <si>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</si>
  <si>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</si>
  <si>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</si>
  <si>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</si>
  <si>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</si>
  <si>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</si>
  <si>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</si>
  <si>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</si>
  <si>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</si>
  <si>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</si>
  <si>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</si>
  <si>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</si>
  <si>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</si>
  <si>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</si>
  <si>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</si>
  <si>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</si>
  <si>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</si>
  <si>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</si>
  <si>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</si>
  <si>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</si>
  <si>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</si>
  <si>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</si>
  <si>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</si>
  <si>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</si>
  <si>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</si>
  <si>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</si>
  <si>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</si>
  <si>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</si>
  <si>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</si>
  <si>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</si>
  <si>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</si>
  <si>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</si>
  <si>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</si>
  <si>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</si>
  <si>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</si>
  <si>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</si>
  <si>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</si>
  <si>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</si>
  <si>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</si>
  <si>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</si>
  <si>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</si>
  <si>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</si>
  <si>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</si>
  <si>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</si>
  <si>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</si>
  <si>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</si>
  <si>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</si>
  <si>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</si>
  <si>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</si>
  <si>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</si>
  <si>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</si>
  <si>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</si>
  <si>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</si>
  <si>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</si>
  <si>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</si>
  <si>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</si>
  <si>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</si>
  <si>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</si>
  <si>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</si>
  <si>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</si>
  <si>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</si>
  <si>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</si>
  <si>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</si>
  <si>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</si>
  <si>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</si>
  <si>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</si>
  <si>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</si>
  <si>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</si>
  <si>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</si>
  <si>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</si>
  <si>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</si>
  <si>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</si>
  <si>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</si>
  <si>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</si>
  <si>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</si>
  <si>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</si>
  <si>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</si>
  <si>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</si>
  <si>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</si>
  <si>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</si>
  <si>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</si>
  <si>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</si>
  <si>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</si>
  <si>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</si>
  <si>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</si>
  <si>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</si>
  <si>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</si>
  <si>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</si>
  <si>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</si>
  <si>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</si>
  <si>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</si>
  <si>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</si>
  <si>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</si>
  <si>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</si>
  <si>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</si>
  <si>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</si>
  <si>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</si>
  <si>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</si>
  <si>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</si>
  <si>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</si>
  <si>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</si>
  <si>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</si>
  <si>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</si>
  <si>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</si>
  <si>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</si>
  <si>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</si>
  <si>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</si>
  <si>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</si>
  <si>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</si>
  <si>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</si>
  <si>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</si>
  <si>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</si>
  <si>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</si>
  <si>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</si>
  <si>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</si>
  <si>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</si>
  <si>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</si>
  <si>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</si>
  <si>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</si>
  <si>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</si>
  <si>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</si>
  <si>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</si>
  <si>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</si>
  <si>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</si>
  <si>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</si>
  <si>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</si>
  <si>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</si>
  <si>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</si>
  <si>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</si>
  <si>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</si>
  <si>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</si>
  <si>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</si>
  <si>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</si>
  <si>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</si>
  <si>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</si>
  <si>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</si>
  <si>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</si>
  <si>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</si>
  <si>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</si>
  <si>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</si>
  <si>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</si>
  <si>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</si>
  <si>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</si>
  <si>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</si>
  <si>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</si>
  <si>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</si>
  <si>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</si>
  <si>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</si>
  <si>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</si>
  <si>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</si>
  <si>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</si>
  <si>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</si>
  <si>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</si>
  <si>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</si>
  <si>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</si>
  <si>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</si>
  <si>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</si>
  <si>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</si>
  <si>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</si>
  <si>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</si>
  <si>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</si>
  <si>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</si>
  <si>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</si>
  <si>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</si>
  <si>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</si>
  <si>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</si>
  <si>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</si>
  <si>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</si>
  <si>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</si>
  <si>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</si>
  <si>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</si>
  <si>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</si>
  <si>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</si>
  <si>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</si>
  <si>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</si>
  <si>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</si>
  <si>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</si>
  <si>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</si>
  <si>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</si>
  <si>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</si>
  <si>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</si>
  <si>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</si>
  <si>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</si>
  <si>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</si>
  <si>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</si>
  <si>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</si>
  <si>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</si>
  <si>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</si>
  <si>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</si>
  <si>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</si>
  <si>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</si>
  <si>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</si>
  <si>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</si>
  <si>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</si>
  <si>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</si>
  <si>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</si>
  <si>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</si>
  <si>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</si>
  <si>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</si>
  <si>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</si>
  <si>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</si>
  <si>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</si>
  <si>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</si>
  <si>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</si>
  <si>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</si>
  <si>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</si>
  <si>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</si>
  <si>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</si>
  <si>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</si>
  <si>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</si>
  <si>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</si>
  <si>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</si>
  <si>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</si>
  <si>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</si>
  <si>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</si>
  <si>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</si>
  <si>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</si>
  <si>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</si>
  <si>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</si>
  <si>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</si>
  <si>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</si>
  <si>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</si>
  <si>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</si>
  <si>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</si>
  <si>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</si>
  <si>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</si>
  <si>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</si>
  <si>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</si>
  <si>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</si>
  <si>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</si>
  <si>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</si>
  <si>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</si>
  <si>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</si>
  <si>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</si>
  <si>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</si>
  <si>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</si>
  <si>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</si>
  <si>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</si>
  <si>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</si>
  <si>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</si>
  <si>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</si>
  <si>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</si>
  <si>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</si>
  <si>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</si>
  <si>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</si>
  <si>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</si>
  <si>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</si>
  <si>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</si>
  <si>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</si>
  <si>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</si>
  <si>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</si>
  <si>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</si>
  <si>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</si>
  <si>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</si>
  <si>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</si>
  <si>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</si>
  <si>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</si>
  <si>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</si>
  <si>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</si>
  <si>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</si>
  <si>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</si>
  <si>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</si>
  <si>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</si>
  <si>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</si>
  <si>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</si>
  <si>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</si>
  <si>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</si>
  <si>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</si>
  <si>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</si>
  <si>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</si>
  <si>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</si>
  <si>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</si>
  <si>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</si>
  <si>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</si>
  <si>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</si>
  <si>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</si>
  <si>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</si>
  <si>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</si>
  <si>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</si>
  <si>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</si>
  <si>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</si>
  <si>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</si>
  <si>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</si>
  <si>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</si>
  <si>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</si>
  <si>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</si>
  <si>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</si>
  <si>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</si>
  <si>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</si>
  <si>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</si>
  <si>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</si>
  <si>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</si>
  <si>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</si>
  <si>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</si>
  <si>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</si>
  <si>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</si>
  <si>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</si>
  <si>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</si>
  <si>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</si>
  <si>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</si>
  <si>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</si>
  <si>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</si>
  <si>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</si>
  <si>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</si>
  <si>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</si>
  <si>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</si>
  <si>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</si>
  <si>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</si>
  <si>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</si>
  <si>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</si>
  <si>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</si>
  <si>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</si>
  <si>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</si>
  <si>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</si>
  <si>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</si>
  <si>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</si>
  <si>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</si>
  <si>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</si>
  <si>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</si>
  <si>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</si>
  <si>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</si>
  <si>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</si>
  <si>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</si>
  <si>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</si>
  <si>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</si>
  <si>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</si>
  <si>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</si>
  <si>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</si>
  <si>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</si>
  <si>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</si>
  <si>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</si>
  <si>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</si>
  <si>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</si>
  <si>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</si>
  <si>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</si>
  <si>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</si>
  <si>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</si>
  <si>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</si>
  <si>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</si>
  <si>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</si>
  <si>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</si>
  <si>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</si>
  <si>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</si>
  <si>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</si>
  <si>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</si>
  <si>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</si>
  <si>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</si>
  <si>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</si>
  <si>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</si>
  <si>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</si>
  <si>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</si>
  <si>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</si>
  <si>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</si>
  <si>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</si>
  <si>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</si>
  <si>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</si>
  <si>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</si>
  <si>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</si>
  <si>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</si>
  <si>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</si>
  <si>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</si>
  <si>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</si>
  <si>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</si>
  <si>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</si>
  <si>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</si>
  <si>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</si>
  <si>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</si>
  <si>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</si>
  <si>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</si>
  <si>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</si>
  <si>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</si>
  <si>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</si>
  <si>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</si>
  <si>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</si>
  <si>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</si>
  <si>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</si>
  <si>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</si>
  <si>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</si>
  <si>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</si>
  <si>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</si>
  <si>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</si>
  <si>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</si>
  <si>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</si>
  <si>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</si>
  <si>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</si>
  <si>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</si>
  <si>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</si>
  <si>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</si>
  <si>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</si>
  <si>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</si>
  <si>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</si>
  <si>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</si>
  <si>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</si>
  <si>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</si>
  <si>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</si>
  <si>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</si>
  <si>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</si>
  <si>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</si>
  <si>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</si>
  <si>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</si>
  <si>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</si>
  <si>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</si>
  <si>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</si>
  <si>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</si>
  <si>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</si>
  <si>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</si>
  <si>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</si>
  <si>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</si>
  <si>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</si>
  <si>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</si>
  <si>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</si>
  <si>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</si>
  <si>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</si>
  <si>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</si>
  <si>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</si>
  <si>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</si>
  <si>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</si>
  <si>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</si>
  <si>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</si>
  <si>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</si>
  <si>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</si>
  <si>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</si>
  <si>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</si>
  <si>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</si>
  <si>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</si>
  <si>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</si>
  <si>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</si>
  <si>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</si>
  <si>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</si>
  <si>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</si>
  <si>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</si>
  <si>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</si>
  <si>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</si>
  <si>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</si>
  <si>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</si>
  <si>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</si>
  <si>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</si>
  <si>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</si>
  <si>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</si>
  <si>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</si>
  <si>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</si>
  <si>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</si>
  <si>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</si>
  <si>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</si>
  <si>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</si>
  <si>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</si>
  <si>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</si>
  <si>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</si>
  <si>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</si>
  <si>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</si>
  <si>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</si>
  <si>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</si>
  <si>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</si>
  <si>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</si>
  <si>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</si>
  <si>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</si>
  <si>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</si>
  <si>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</si>
  <si>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</si>
  <si>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</si>
  <si>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</si>
  <si>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</si>
  <si>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</si>
  <si>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</si>
  <si>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</si>
  <si>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</si>
  <si>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</si>
  <si>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</si>
  <si>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</si>
  <si>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</si>
  <si>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</si>
  <si>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</si>
  <si>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</si>
  <si>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</si>
  <si>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</si>
  <si>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</si>
  <si>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</si>
  <si>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</si>
  <si>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</si>
  <si>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</si>
  <si>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</si>
  <si>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</si>
  <si>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</si>
  <si>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</si>
  <si>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</si>
  <si>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</si>
  <si>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</si>
  <si>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</si>
  <si>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</si>
  <si>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</si>
  <si>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</si>
  <si>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</si>
  <si>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</si>
  <si>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</si>
  <si>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</si>
  <si>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</si>
  <si>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</si>
  <si>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</si>
  <si>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</si>
  <si>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</si>
  <si>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</si>
  <si>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</si>
  <si>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</si>
  <si>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</si>
  <si>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</si>
  <si>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</si>
  <si>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</si>
  <si>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</si>
  <si>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</si>
  <si>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</si>
  <si>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</si>
  <si>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</si>
  <si>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</si>
  <si>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</si>
  <si>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</si>
  <si>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</si>
  <si>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</si>
  <si>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</si>
  <si>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</si>
  <si>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</si>
  <si>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</si>
  <si>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</si>
  <si>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</si>
  <si>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</si>
  <si>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</si>
  <si>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</si>
  <si>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</si>
  <si>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</si>
  <si>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</si>
  <si>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</si>
  <si>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</si>
  <si>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</si>
  <si>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</si>
  <si>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</si>
  <si>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</si>
  <si>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</si>
  <si>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</si>
  <si>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</si>
  <si>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</si>
  <si>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</si>
  <si>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</si>
  <si>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</si>
  <si>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</si>
  <si>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</si>
  <si>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</si>
  <si>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</si>
  <si>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</si>
  <si>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</si>
  <si>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</si>
  <si>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</si>
  <si>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</si>
  <si>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</si>
  <si>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</si>
  <si>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</si>
  <si>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</si>
  <si>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</si>
  <si>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</si>
  <si>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</si>
  <si>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</si>
  <si>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</si>
  <si>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</si>
  <si>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</si>
  <si>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</si>
  <si>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</si>
  <si>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</si>
  <si>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</si>
  <si>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</si>
  <si>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</si>
  <si>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</si>
  <si>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</si>
  <si>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</si>
  <si>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</si>
  <si>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</si>
  <si>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</si>
  <si>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</si>
  <si>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</si>
  <si>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</si>
  <si>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</si>
  <si>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</si>
  <si>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</si>
  <si>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</si>
  <si>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</si>
  <si>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</si>
  <si>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</si>
  <si>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</si>
  <si>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</si>
  <si>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</si>
  <si>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</si>
  <si>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</si>
  <si>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</si>
  <si>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</si>
  <si>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</si>
  <si>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</si>
  <si>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</si>
  <si>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</si>
  <si>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</si>
  <si>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</si>
  <si>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</si>
  <si>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</si>
  <si>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</si>
  <si>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</si>
  <si>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</si>
  <si>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</si>
  <si>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</si>
  <si>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</si>
  <si>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</si>
  <si>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</si>
  <si>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</si>
  <si>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</si>
  <si>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</si>
  <si>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</si>
  <si>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</si>
  <si>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</si>
  <si>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</si>
  <si>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</si>
  <si>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</si>
  <si>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</si>
  <si>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</si>
  <si>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</si>
  <si>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</si>
  <si>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</si>
  <si>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</si>
  <si>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</si>
  <si>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</si>
  <si>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</si>
  <si>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</si>
  <si>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</si>
  <si>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</si>
  <si>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</si>
  <si>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</si>
  <si>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</si>
  <si>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</si>
  <si>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</si>
  <si>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</si>
  <si>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</si>
  <si>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</si>
  <si>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</si>
  <si>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</si>
  <si>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</si>
  <si>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</si>
  <si>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</si>
  <si>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</si>
  <si>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</si>
  <si>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</si>
  <si>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</si>
  <si>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</si>
  <si>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</si>
  <si>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</si>
  <si>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</si>
  <si>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</si>
  <si>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</si>
  <si>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</si>
  <si>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</si>
  <si>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</si>
  <si>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</si>
  <si>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</si>
  <si>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</si>
  <si>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</si>
  <si>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</si>
  <si>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</si>
  <si>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</si>
  <si>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</si>
  <si>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</si>
  <si>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</si>
  <si>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</si>
  <si>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</si>
  <si>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</si>
  <si>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</si>
  <si>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</si>
  <si>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</si>
  <si>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</si>
  <si>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</si>
  <si>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</si>
  <si>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</si>
  <si>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</si>
  <si>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</si>
  <si>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</si>
  <si>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</si>
  <si>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</si>
  <si>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</si>
  <si>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</si>
  <si>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</si>
  <si>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</si>
  <si>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</si>
  <si>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</si>
  <si>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</si>
  <si>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</si>
  <si>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</si>
  <si>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</si>
  <si>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</si>
  <si>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</si>
  <si>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</si>
  <si>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</si>
  <si>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</si>
  <si>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</si>
  <si>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</si>
  <si>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</si>
  <si>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</si>
  <si>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</si>
  <si>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</si>
  <si>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</si>
  <si>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</si>
  <si>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</si>
  <si>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</si>
  <si>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</si>
  <si>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</si>
  <si>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</si>
  <si>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</si>
  <si>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</si>
  <si>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</si>
  <si>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</si>
  <si>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</si>
  <si>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</si>
  <si>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</si>
  <si>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</si>
  <si>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</si>
  <si>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</si>
  <si>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</si>
  <si>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</si>
  <si>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</si>
  <si>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</si>
  <si>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</si>
  <si>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</si>
  <si>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</si>
  <si>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</si>
  <si>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</si>
  <si>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</si>
  <si>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</si>
  <si>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</si>
  <si>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</si>
  <si>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</si>
  <si>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</si>
  <si>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</si>
  <si>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</si>
  <si>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</si>
  <si>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</si>
  <si>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</si>
  <si>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</si>
  <si>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</si>
  <si>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</si>
  <si>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</si>
  <si>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</si>
  <si>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</si>
  <si>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</si>
  <si>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</si>
  <si>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</si>
  <si>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</si>
  <si>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</si>
  <si>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</si>
  <si>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</si>
  <si>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</si>
  <si>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</si>
  <si>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</si>
  <si>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</si>
  <si>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</si>
  <si>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</si>
  <si>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</si>
  <si>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</si>
  <si>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</si>
  <si>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</si>
  <si>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</si>
  <si>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</si>
  <si>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</si>
  <si>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</si>
  <si>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</si>
  <si>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</si>
  <si>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</si>
  <si>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</si>
  <si>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</si>
  <si>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</si>
  <si>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</si>
  <si>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</si>
  <si>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</si>
  <si>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</si>
  <si>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</si>
  <si>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</si>
  <si>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</si>
  <si>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</si>
  <si>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</si>
  <si>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</si>
  <si>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</si>
  <si>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</si>
  <si>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</si>
  <si>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</si>
  <si>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</si>
  <si>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</si>
  <si>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</si>
  <si>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</si>
  <si>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</si>
  <si>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</si>
  <si>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</si>
  <si>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</si>
  <si>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</si>
  <si>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</si>
  <si>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</si>
  <si>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</si>
  <si>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</si>
  <si>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</si>
  <si>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</si>
  <si>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</si>
  <si>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</si>
  <si>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</si>
  <si>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</si>
  <si>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</si>
  <si>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</si>
  <si>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</si>
  <si>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</si>
  <si>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</si>
  <si>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</si>
  <si>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</si>
  <si>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</si>
  <si>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</si>
  <si>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</si>
  <si>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</si>
  <si>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</si>
  <si>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</si>
  <si>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</si>
  <si>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</si>
  <si>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</si>
  <si>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</si>
  <si>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</si>
  <si>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</si>
  <si>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</si>
  <si>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</si>
  <si>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</si>
  <si>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</si>
  <si>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</si>
  <si>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</si>
  <si>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</si>
  <si>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</si>
  <si>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</si>
  <si>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</si>
  <si>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</si>
  <si>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</si>
  <si>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</si>
  <si>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</si>
  <si>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</si>
  <si>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</si>
  <si>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</si>
  <si>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</si>
  <si>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</si>
  <si>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</si>
  <si>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</si>
  <si>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</si>
  <si>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</si>
  <si>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</si>
  <si>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</si>
  <si>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</si>
  <si>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</si>
  <si>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</si>
  <si>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</si>
  <si>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</si>
  <si>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</si>
  <si>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</si>
  <si>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</si>
  <si>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</si>
  <si>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</si>
  <si>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</si>
  <si>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</si>
  <si>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</si>
  <si>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</si>
  <si>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</si>
  <si>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</si>
  <si>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</si>
  <si>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</si>
  <si>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</si>
  <si>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</si>
  <si>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</si>
  <si>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</si>
  <si>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</si>
  <si>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</si>
  <si>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</si>
  <si>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</si>
  <si>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</si>
  <si>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</si>
  <si>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</si>
  <si>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</si>
  <si>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</si>
  <si>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</si>
  <si>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</si>
  <si>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</si>
  <si>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</si>
  <si>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</si>
  <si>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</si>
  <si>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</si>
  <si>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</si>
  <si>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</si>
  <si>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</si>
  <si>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</si>
  <si>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</si>
  <si>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</si>
  <si>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</si>
  <si>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</si>
  <si>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</si>
  <si>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</si>
  <si>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</si>
  <si>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</si>
  <si>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</si>
  <si>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</si>
  <si>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</si>
  <si>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</si>
  <si>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</si>
  <si>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</si>
  <si>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</si>
  <si>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</si>
  <si>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</si>
  <si>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</si>
  <si>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</si>
  <si>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</si>
  <si>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</si>
  <si>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</si>
  <si>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</si>
  <si>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</si>
  <si>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</si>
  <si>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</si>
  <si>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</si>
  <si>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</si>
  <si>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</si>
  <si>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</si>
  <si>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</si>
  <si>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</si>
  <si>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</si>
  <si>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</si>
  <si>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</si>
  <si>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</si>
  <si>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</si>
  <si>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</si>
  <si>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</si>
  <si>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</si>
  <si>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</si>
  <si>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</si>
  <si>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</si>
  <si>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</si>
  <si>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</si>
  <si>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</si>
  <si>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</si>
  <si>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</si>
  <si>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</si>
  <si>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</si>
  <si>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</si>
  <si>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</si>
  <si>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</si>
  <si>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</si>
  <si>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</si>
  <si>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</si>
  <si>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</si>
  <si>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</si>
  <si>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</si>
  <si>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</si>
  <si>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</si>
  <si>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</si>
  <si>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</si>
  <si>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</si>
  <si>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</si>
  <si>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</si>
  <si>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</si>
  <si>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</si>
  <si>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</si>
  <si>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</si>
  <si>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</si>
  <si>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</si>
  <si>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</si>
  <si>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</si>
  <si>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</si>
  <si>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</si>
  <si>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</si>
  <si>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</si>
  <si>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</si>
  <si>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</si>
  <si>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</si>
  <si>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</si>
  <si>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</si>
  <si>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</si>
  <si>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</si>
  <si>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</si>
  <si>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</si>
  <si>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</si>
  <si>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</si>
  <si>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</si>
  <si>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</si>
  <si>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</si>
  <si>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</si>
  <si>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</si>
  <si>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</si>
  <si>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</si>
  <si>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</si>
  <si>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</si>
  <si>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</si>
  <si>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</si>
  <si>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</si>
  <si>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</si>
  <si>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</si>
  <si>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</si>
  <si>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</si>
  <si>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</si>
  <si>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</si>
  <si>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</si>
  <si>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</si>
  <si>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</si>
  <si>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</si>
  <si>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</si>
  <si>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</si>
  <si>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</si>
  <si>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</si>
  <si>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</si>
  <si>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</si>
  <si>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</si>
  <si>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</si>
  <si>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</si>
  <si>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</si>
  <si>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</si>
  <si>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</si>
  <si>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</si>
  <si>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</si>
  <si>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</si>
  <si>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</si>
  <si>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</si>
  <si>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</si>
  <si>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</si>
  <si>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</si>
  <si>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</si>
  <si>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</si>
  <si>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</si>
  <si>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</si>
  <si>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</si>
  <si>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</si>
  <si>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</si>
  <si>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</si>
  <si>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</si>
  <si>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</si>
  <si>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</si>
  <si>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</si>
  <si>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</si>
  <si>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</si>
  <si>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</si>
  <si>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</si>
  <si>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</si>
  <si>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</si>
  <si>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</si>
  <si>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</si>
  <si>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</si>
  <si>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</si>
  <si>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</si>
  <si>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</si>
  <si>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</si>
  <si>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</si>
  <si>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</si>
  <si>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</si>
  <si>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</si>
  <si>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</si>
  <si>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</si>
  <si>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</si>
  <si>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</si>
  <si>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</si>
  <si>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</si>
  <si>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</si>
  <si>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</si>
  <si>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</si>
  <si>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</si>
  <si>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</si>
  <si>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</si>
  <si>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</si>
  <si>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</si>
  <si>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</si>
  <si>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</si>
  <si>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</si>
  <si>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</si>
  <si>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</si>
  <si>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</si>
  <si>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</si>
  <si>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</si>
  <si>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</si>
  <si>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</si>
  <si>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</si>
  <si>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</si>
  <si>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</si>
  <si>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</si>
  <si>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</si>
  <si>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</si>
  <si>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</si>
  <si>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</si>
  <si>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</si>
  <si>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</si>
  <si>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</si>
  <si>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</si>
  <si>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</si>
  <si>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</si>
  <si>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</si>
  <si>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</si>
  <si>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</si>
  <si>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</si>
  <si>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</si>
  <si>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</si>
  <si>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</si>
  <si>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</si>
  <si>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</si>
  <si>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</si>
  <si>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</si>
  <si>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</si>
  <si>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</si>
  <si>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</si>
  <si>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</si>
  <si>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</si>
  <si>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</si>
  <si>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</si>
  <si>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</si>
  <si>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</si>
  <si>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</si>
  <si>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</si>
  <si>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</si>
  <si>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</si>
  <si>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</si>
  <si>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</si>
  <si>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</si>
  <si>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</si>
  <si>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</si>
  <si>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</si>
  <si>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</si>
  <si>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</si>
  <si>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</si>
  <si>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</si>
  <si>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</si>
  <si>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</si>
  <si>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</si>
  <si>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</si>
  <si>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</si>
  <si>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</si>
  <si>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</si>
  <si>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</si>
  <si>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</si>
  <si>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</si>
  <si>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</si>
  <si>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</si>
  <si>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</si>
  <si>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</si>
  <si>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</si>
  <si>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</si>
  <si>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</si>
  <si>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</si>
  <si>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</si>
  <si>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</si>
  <si>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</si>
  <si>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</si>
  <si>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</si>
  <si>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</si>
  <si>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</si>
  <si>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</si>
  <si>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</si>
  <si>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</si>
  <si>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</si>
  <si>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</si>
  <si>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</si>
  <si>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</si>
  <si>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</si>
  <si>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</si>
  <si>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</si>
  <si>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</si>
  <si>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</si>
  <si>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</si>
  <si>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</si>
  <si>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</si>
  <si>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</si>
  <si>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</si>
  <si>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</si>
  <si>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</si>
  <si>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</si>
  <si>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</si>
  <si>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</si>
  <si>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</si>
  <si>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</si>
  <si>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</si>
  <si>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</si>
  <si>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</si>
  <si>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</si>
  <si>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</si>
  <si>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</si>
  <si>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</si>
  <si>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</si>
  <si>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</si>
  <si>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</si>
  <si>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</si>
  <si>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</si>
  <si>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</si>
  <si>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</si>
  <si>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</si>
  <si>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</si>
  <si>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</si>
  <si>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</si>
  <si>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</si>
  <si>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</si>
  <si>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</si>
  <si>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</si>
  <si>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</si>
  <si>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</si>
  <si>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</si>
  <si>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</si>
  <si>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</si>
  <si>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</si>
  <si>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</si>
  <si>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</si>
  <si>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</si>
  <si>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</si>
  <si>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</si>
  <si>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</si>
  <si>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</si>
  <si>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</si>
  <si>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</si>
  <si>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</si>
  <si>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</si>
  <si>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</si>
  <si>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</si>
  <si>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</si>
  <si>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</si>
  <si>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</si>
  <si>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</si>
  <si>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</si>
  <si>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</si>
  <si>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</si>
  <si>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</si>
  <si>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</si>
  <si>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</si>
  <si>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</si>
  <si>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</si>
  <si>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</si>
  <si>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</si>
  <si>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</si>
  <si>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</si>
  <si>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</si>
  <si>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</si>
  <si>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</si>
  <si>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</si>
  <si>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</si>
  <si>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</si>
  <si>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</si>
  <si>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</si>
  <si>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</si>
  <si>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</si>
  <si>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</si>
  <si>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</si>
  <si>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</si>
  <si>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</si>
  <si>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</si>
  <si>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</si>
  <si>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</si>
  <si>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</si>
  <si>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</si>
  <si>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</si>
  <si>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</si>
  <si>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</si>
  <si>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</si>
  <si>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</si>
  <si>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</si>
  <si>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</si>
  <si>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</si>
  <si>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</si>
  <si>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</si>
  <si>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</si>
  <si>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</si>
  <si>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</si>
  <si>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</si>
  <si>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</si>
  <si>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</si>
  <si>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</si>
  <si>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</si>
  <si>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</si>
  <si>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</si>
  <si>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</si>
  <si>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</si>
  <si>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</si>
  <si>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</si>
  <si>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</si>
  <si>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</si>
  <si>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</si>
  <si>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</si>
  <si>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</si>
  <si>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</si>
  <si>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</si>
  <si>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</si>
  <si>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</si>
  <si>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</si>
  <si>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</si>
  <si>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</si>
  <si>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</si>
  <si>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</si>
  <si>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</si>
  <si>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</si>
  <si>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</si>
  <si>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</si>
  <si>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</si>
  <si>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</si>
  <si>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</si>
  <si>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</si>
  <si>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</si>
  <si>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</si>
  <si>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</si>
  <si>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</si>
  <si>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</si>
  <si>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</si>
  <si>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</si>
  <si>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</si>
  <si>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</si>
  <si>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</si>
  <si>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</si>
  <si>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</si>
  <si>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</si>
  <si>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</si>
  <si>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</si>
  <si>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</si>
  <si>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</si>
  <si>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</si>
  <si>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</si>
  <si>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</si>
  <si>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</si>
  <si>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</si>
  <si>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</si>
  <si>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</si>
  <si>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</si>
  <si>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</si>
  <si>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</si>
  <si>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</si>
  <si>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</si>
  <si>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</si>
  <si>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</si>
  <si>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</si>
  <si>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</si>
  <si>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</si>
  <si>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</si>
  <si>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</si>
  <si>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</si>
  <si>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</si>
  <si>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</si>
  <si>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</si>
  <si>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</si>
  <si>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</si>
  <si>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</si>
  <si>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</si>
  <si>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</si>
  <si>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</si>
  <si>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</si>
  <si>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</si>
  <si>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</si>
  <si>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</si>
  <si>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</si>
  <si>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</si>
  <si>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</si>
  <si>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</si>
  <si>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</si>
  <si>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</si>
  <si>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</si>
  <si>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</si>
  <si>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</si>
  <si>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</si>
  <si>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</si>
  <si>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</si>
  <si>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</si>
  <si>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</si>
  <si>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</si>
  <si>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</si>
  <si>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</si>
  <si>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</si>
  <si>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</si>
  <si>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</si>
  <si>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</si>
  <si>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</si>
  <si>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</si>
  <si>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</si>
  <si>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</si>
  <si>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</si>
  <si>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</si>
  <si>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</si>
  <si>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</si>
  <si>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</si>
  <si>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</si>
  <si>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</si>
  <si>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</si>
  <si>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</si>
  <si>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</si>
  <si>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</si>
  <si>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</si>
  <si>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</si>
  <si>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</si>
  <si>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</si>
  <si>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</si>
  <si>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</si>
  <si>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</si>
  <si>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</si>
  <si>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</si>
  <si>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</si>
  <si>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</si>
  <si>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</si>
  <si>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</si>
  <si>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</si>
  <si>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</si>
  <si>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</si>
  <si>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</si>
  <si>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</si>
  <si>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</si>
  <si>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</si>
  <si>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</si>
  <si>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</si>
  <si>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</si>
  <si>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</si>
  <si>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</si>
  <si>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</si>
  <si>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</si>
  <si>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</si>
  <si>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</si>
  <si>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</si>
  <si>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</si>
  <si>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</si>
  <si>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</si>
  <si>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</si>
  <si>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</si>
  <si>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</si>
  <si>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</si>
  <si>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</si>
  <si>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</si>
  <si>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</si>
  <si>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</si>
  <si>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</si>
  <si>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</si>
  <si>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</si>
  <si>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</si>
  <si>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</si>
  <si>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</si>
  <si>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</si>
  <si>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</si>
  <si>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</si>
  <si>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</si>
  <si>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</si>
  <si>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</si>
  <si>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</si>
  <si>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</si>
  <si>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</si>
  <si>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</si>
  <si>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</si>
  <si>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</si>
  <si>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</si>
  <si>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</si>
  <si>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</si>
  <si>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</si>
  <si>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</si>
  <si>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</si>
  <si>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</si>
  <si>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</si>
  <si>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</si>
  <si>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</si>
  <si>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</si>
  <si>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</si>
  <si>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</si>
  <si>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</si>
  <si>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</si>
  <si>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</si>
  <si>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</si>
  <si>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</si>
  <si>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</si>
  <si>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</si>
  <si>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</si>
  <si>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</si>
  <si>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</si>
  <si>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</si>
  <si>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</si>
  <si>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</si>
  <si>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</si>
  <si>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</si>
  <si>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</si>
  <si>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</si>
  <si>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</si>
  <si>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</si>
  <si>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</si>
  <si>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</si>
  <si>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</si>
  <si>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</si>
  <si>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</si>
  <si>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</si>
  <si>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</si>
  <si>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</si>
  <si>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</si>
  <si>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</si>
  <si>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</si>
  <si>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</si>
  <si>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</si>
  <si>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</si>
  <si>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</si>
  <si>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</si>
  <si>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</si>
  <si>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</si>
  <si>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</si>
  <si>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</si>
  <si>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</si>
  <si>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</si>
  <si>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</si>
  <si>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</si>
  <si>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</si>
  <si>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</si>
  <si>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</si>
  <si>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</si>
  <si>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</si>
  <si>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</si>
  <si>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</si>
  <si>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</si>
  <si>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</si>
  <si>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</si>
  <si>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</si>
  <si>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</si>
  <si>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</si>
  <si>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</si>
  <si>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</si>
  <si>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</si>
  <si>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</si>
  <si>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</si>
  <si>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</si>
  <si>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</si>
  <si>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</si>
  <si>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</si>
  <si>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</si>
  <si>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</si>
  <si>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</si>
  <si>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</si>
  <si>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</si>
  <si>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</si>
  <si>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</si>
  <si>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</si>
  <si>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</si>
  <si>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</si>
  <si>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</si>
  <si>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</si>
  <si>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</si>
  <si>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</si>
  <si>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</si>
  <si>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</si>
  <si>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</si>
  <si>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</si>
  <si>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</si>
  <si>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</si>
  <si>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</si>
  <si>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</si>
  <si>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</si>
  <si>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</si>
  <si>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</si>
  <si>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</si>
  <si>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</si>
  <si>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</si>
  <si>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</si>
  <si>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</si>
  <si>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</si>
  <si>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</si>
  <si>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</si>
  <si>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</si>
  <si>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</si>
  <si>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</si>
  <si>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</si>
  <si>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</si>
  <si>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</si>
  <si>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</si>
  <si>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</si>
  <si>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</si>
  <si>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</si>
  <si>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</si>
  <si>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</si>
  <si>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</si>
  <si>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</si>
  <si>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</si>
  <si>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</si>
  <si>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</si>
  <si>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</si>
  <si>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</si>
  <si>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</si>
  <si>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</si>
  <si>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</si>
  <si>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</si>
  <si>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</si>
  <si>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</si>
  <si>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</si>
  <si>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</si>
  <si>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</si>
  <si>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</si>
  <si>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</si>
  <si>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</si>
  <si>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</si>
  <si>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</si>
  <si>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</si>
  <si>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</si>
  <si>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</si>
  <si>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</si>
  <si>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</si>
  <si>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</si>
  <si>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</si>
  <si>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</si>
  <si>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</si>
  <si>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</si>
  <si>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</si>
  <si>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</si>
  <si>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</si>
  <si>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</si>
  <si>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</si>
  <si>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</si>
  <si>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</si>
  <si>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</si>
  <si>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</si>
  <si>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</si>
  <si>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</si>
  <si>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</si>
  <si>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</si>
  <si>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</si>
  <si>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</si>
  <si>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</si>
  <si>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</si>
  <si>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</si>
  <si>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</si>
  <si>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</si>
  <si>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</si>
  <si>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</si>
  <si>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</si>
  <si>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</si>
  <si>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</si>
  <si>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</si>
  <si>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</si>
  <si>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</si>
  <si>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</si>
  <si>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</si>
  <si>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</si>
  <si>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</si>
  <si>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</si>
  <si>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</si>
  <si>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</si>
  <si>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</si>
  <si>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</si>
  <si>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</si>
  <si>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</si>
  <si>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</si>
  <si>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</si>
  <si>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</si>
  <si>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</si>
  <si>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</si>
  <si>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</si>
  <si>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</si>
  <si>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</si>
  <si>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</si>
  <si>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</si>
  <si>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</si>
  <si>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</si>
  <si>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</si>
  <si>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</si>
  <si>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</si>
  <si>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</si>
  <si>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</si>
  <si>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</si>
  <si>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</si>
  <si>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</si>
  <si>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</si>
  <si>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</si>
  <si>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</si>
  <si>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</si>
  <si>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</si>
  <si>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</si>
  <si>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</si>
  <si>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</si>
  <si>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</si>
  <si>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</si>
  <si>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</si>
  <si>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</si>
  <si>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</si>
  <si>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</si>
  <si>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</si>
  <si>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</si>
  <si>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</si>
  <si>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</si>
  <si>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</si>
  <si>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</si>
  <si>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</si>
  <si>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</si>
  <si>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</si>
  <si>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</si>
  <si>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</si>
  <si>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</si>
  <si>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</si>
  <si>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</si>
  <si>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</si>
  <si>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</si>
  <si>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</si>
  <si>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</si>
  <si>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</si>
  <si>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</si>
  <si>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</si>
  <si>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</si>
  <si>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</si>
  <si>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</si>
  <si>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</si>
  <si>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</si>
  <si>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</si>
  <si>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</si>
  <si>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</si>
  <si>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</si>
  <si>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</si>
  <si>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</si>
  <si>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</si>
  <si>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</si>
  <si>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</si>
  <si>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</si>
  <si>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</si>
  <si>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</si>
  <si>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</si>
  <si>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</si>
  <si>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</si>
  <si>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</si>
  <si>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</si>
  <si>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</si>
  <si>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</si>
  <si>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</si>
  <si>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</si>
  <si>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</si>
  <si>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</si>
  <si>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</si>
  <si>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</si>
  <si>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</si>
  <si>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</si>
  <si>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</si>
  <si>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</si>
  <si>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</si>
  <si>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</si>
  <si>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</si>
  <si>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</si>
  <si>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</si>
  <si>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</si>
  <si>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</si>
  <si>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</si>
  <si>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</si>
  <si>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</si>
  <si>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</si>
  <si>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</si>
  <si>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</si>
  <si>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</si>
  <si>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</si>
  <si>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</si>
  <si>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</si>
  <si>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</si>
  <si>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</si>
  <si>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</si>
  <si>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</si>
  <si>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</si>
  <si>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</si>
  <si>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</si>
  <si>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</si>
  <si>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</si>
  <si>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</si>
  <si>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</si>
  <si>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</si>
  <si>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</si>
  <si>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</si>
  <si>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</si>
  <si>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</si>
  <si>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</si>
  <si>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</si>
  <si>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</si>
  <si>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</si>
  <si>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</si>
  <si>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</si>
  <si>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</si>
  <si>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</si>
  <si>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</si>
  <si>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</si>
  <si>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</si>
  <si>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</si>
  <si>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</si>
  <si>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</si>
  <si>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</si>
  <si>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</si>
  <si>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</si>
  <si>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</si>
  <si>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</si>
  <si>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</si>
  <si>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</si>
  <si>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</si>
  <si>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</si>
  <si>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</si>
  <si>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</si>
  <si>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</si>
  <si>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</si>
  <si>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</si>
  <si>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</si>
  <si>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</si>
  <si>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</si>
  <si>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</si>
  <si>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</si>
  <si>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</si>
  <si>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</si>
  <si>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</si>
  <si>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</si>
  <si>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</si>
  <si>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</si>
  <si>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</si>
  <si>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</si>
  <si>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</si>
  <si>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</si>
  <si>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</si>
  <si>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</si>
  <si>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</si>
  <si>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</si>
  <si>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</si>
  <si>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</si>
  <si>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</si>
  <si>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</si>
  <si>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</si>
  <si>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</si>
  <si>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</si>
  <si>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</si>
  <si>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</si>
  <si>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</si>
  <si>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</si>
  <si>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</si>
  <si>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</si>
  <si>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</si>
  <si>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</si>
  <si>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</si>
  <si>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</si>
  <si>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</si>
  <si>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</si>
  <si>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</si>
  <si>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</si>
  <si>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</si>
  <si>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</si>
  <si>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</si>
  <si>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</si>
  <si>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</si>
  <si>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</si>
  <si>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</si>
  <si>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</si>
  <si>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</si>
  <si>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</si>
  <si>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</si>
  <si>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</si>
  <si>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</si>
  <si>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</si>
  <si>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</si>
  <si>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</si>
  <si>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</si>
  <si>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</si>
  <si>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</si>
  <si>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</si>
  <si>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</si>
  <si>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</si>
  <si>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</si>
  <si>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</si>
  <si>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</si>
  <si>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</si>
  <si>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</si>
  <si>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</si>
  <si>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</si>
  <si>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</si>
  <si>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</si>
  <si>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</si>
  <si>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</si>
  <si>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</si>
  <si>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</si>
  <si>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</si>
  <si>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</si>
  <si>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</si>
  <si>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</si>
  <si>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</si>
  <si>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</si>
  <si>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</si>
  <si>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</si>
  <si>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</si>
  <si>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</si>
  <si>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</si>
  <si>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</si>
  <si>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</si>
  <si>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</si>
  <si>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</si>
  <si>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</si>
  <si>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</si>
  <si>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</si>
  <si>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</si>
  <si>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</si>
  <si>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</si>
  <si>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</si>
  <si>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</si>
  <si>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</si>
  <si>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</si>
  <si>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</si>
  <si>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</si>
  <si>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</si>
  <si>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</si>
  <si>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</si>
  <si>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</si>
  <si>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</si>
  <si>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</si>
  <si>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</si>
  <si>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</si>
  <si>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</si>
  <si>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</si>
  <si>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</si>
  <si>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</si>
  <si>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</si>
  <si>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</si>
  <si>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</si>
  <si>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</si>
  <si>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</si>
  <si>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</si>
  <si>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</si>
  <si>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</si>
  <si>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</si>
  <si>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</si>
  <si>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</si>
  <si>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</si>
  <si>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</si>
  <si>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</si>
  <si>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</si>
  <si>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</si>
  <si>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</si>
  <si>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</si>
  <si>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</si>
  <si>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</si>
  <si>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</si>
  <si>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</si>
  <si>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</si>
  <si>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</si>
  <si>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</si>
  <si>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</si>
  <si>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</si>
  <si>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</si>
  <si>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</si>
  <si>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</si>
  <si>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</si>
  <si>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</si>
  <si>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</si>
  <si>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</si>
  <si>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</si>
  <si>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</si>
  <si>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</si>
  <si>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</si>
  <si>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</si>
  <si>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</si>
  <si>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</si>
  <si>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</si>
  <si>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</si>
  <si>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</si>
  <si>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</si>
  <si>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</si>
  <si>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</si>
  <si>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</si>
  <si>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</si>
  <si>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</si>
  <si>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</si>
  <si>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</si>
  <si>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</si>
  <si>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</si>
  <si>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</si>
  <si>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</si>
  <si>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</si>
  <si>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</si>
  <si>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</si>
  <si>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</si>
  <si>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</si>
  <si>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</si>
  <si>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</si>
  <si>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</si>
  <si>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</si>
  <si>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</si>
  <si>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</si>
  <si>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</si>
  <si>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</si>
  <si>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</si>
  <si>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</si>
  <si>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</si>
  <si>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</si>
  <si>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</si>
  <si>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</si>
  <si>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</si>
  <si>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</si>
  <si>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</si>
  <si>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</si>
  <si>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</si>
  <si>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</si>
  <si>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</si>
  <si>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</si>
  <si>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</si>
  <si>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</si>
  <si>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</si>
  <si>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</si>
  <si>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</si>
  <si>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</si>
  <si>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</si>
  <si>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</si>
  <si>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</si>
  <si>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</si>
  <si>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</si>
  <si>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</si>
  <si>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</si>
  <si>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</si>
  <si>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</si>
  <si>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</si>
  <si>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</si>
  <si>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</si>
  <si>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</si>
  <si>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</si>
  <si>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</si>
  <si>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</si>
  <si>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</si>
  <si>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</si>
  <si>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</si>
  <si>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</si>
  <si>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</si>
  <si>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</si>
  <si>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</si>
  <si>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</si>
  <si>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</si>
  <si>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</si>
  <si>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</si>
  <si>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</si>
  <si>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</si>
  <si>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</si>
  <si>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</si>
  <si>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</si>
  <si>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</si>
  <si>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</si>
  <si>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</si>
  <si>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</si>
  <si>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</si>
  <si>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</si>
  <si>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</si>
  <si>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</si>
  <si>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</si>
  <si>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</si>
  <si>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</si>
  <si>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</si>
  <si>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</si>
  <si>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</si>
  <si>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</si>
  <si>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</si>
  <si>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</si>
  <si>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</si>
  <si>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</si>
  <si>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</si>
  <si>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</si>
  <si>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</si>
  <si>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</si>
  <si>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</si>
  <si>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</si>
  <si>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</si>
  <si>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</si>
  <si>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</si>
  <si>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</si>
  <si>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</si>
  <si>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</si>
  <si>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</si>
  <si>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</si>
  <si>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</si>
  <si>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</si>
  <si>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</si>
  <si>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</si>
  <si>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</si>
  <si>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</si>
  <si>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</si>
  <si>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</si>
  <si>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</si>
  <si>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</si>
  <si>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</si>
  <si>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</si>
  <si>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</si>
  <si>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</si>
  <si>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</si>
  <si>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</si>
  <si>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</si>
  <si>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</si>
  <si>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</si>
  <si>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</si>
  <si>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</si>
  <si>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</si>
  <si>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</si>
  <si>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</si>
  <si>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</si>
  <si>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</si>
  <si>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</si>
  <si>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</si>
  <si>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</si>
  <si>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</si>
  <si>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</si>
  <si>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</si>
  <si>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</si>
  <si>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</si>
  <si>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</si>
  <si>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</si>
  <si>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</si>
  <si>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</si>
  <si>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</si>
  <si>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</si>
  <si>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</si>
  <si>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</si>
  <si>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</si>
  <si>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</si>
  <si>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</si>
  <si>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</si>
  <si>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</si>
  <si>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</si>
  <si>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</si>
  <si>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</si>
  <si>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</si>
  <si>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</si>
  <si>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</si>
  <si>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</si>
  <si>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</si>
  <si>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</si>
  <si>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</si>
  <si>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</si>
  <si>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</si>
  <si>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</si>
  <si>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</si>
  <si>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</si>
  <si>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</si>
  <si>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</si>
  <si>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</si>
  <si>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</si>
  <si>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</si>
  <si>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</si>
  <si>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</si>
  <si>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</si>
  <si>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</si>
  <si>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</si>
  <si>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</si>
  <si>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</si>
  <si>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</si>
  <si>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</si>
  <si>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</si>
  <si>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</si>
  <si>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</si>
  <si>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</si>
  <si>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</si>
  <si>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</si>
  <si>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</si>
  <si>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</si>
  <si>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</si>
  <si>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</si>
  <si>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</si>
  <si>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</si>
  <si>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</si>
  <si>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</si>
  <si>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</si>
  <si>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</si>
  <si>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</si>
  <si>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</si>
  <si>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</si>
  <si>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</si>
  <si>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</si>
  <si>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</si>
  <si>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</si>
  <si>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</si>
  <si>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</si>
  <si>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</si>
  <si>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</si>
  <si>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</si>
  <si>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</si>
  <si>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</si>
  <si>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</si>
  <si>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</si>
  <si>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</si>
  <si>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</si>
  <si>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</si>
  <si>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</si>
  <si>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</si>
  <si>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</si>
  <si>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</si>
  <si>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</si>
  <si>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</si>
  <si>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</si>
  <si>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</si>
  <si>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</si>
  <si>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</si>
  <si>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</si>
  <si>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</si>
  <si>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</si>
  <si>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</si>
  <si>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</si>
  <si>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</si>
  <si>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</si>
  <si>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</si>
  <si>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</si>
  <si>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</si>
  <si>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</si>
  <si>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</si>
  <si>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</si>
  <si>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</si>
  <si>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</si>
  <si>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</si>
  <si>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</si>
  <si>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</si>
  <si>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</si>
  <si>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</si>
  <si>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</si>
  <si>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</si>
  <si>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</si>
  <si>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</si>
  <si>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</si>
  <si>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</si>
  <si>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</si>
  <si>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</si>
  <si>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</si>
  <si>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</si>
  <si>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</si>
  <si>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</si>
  <si>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</si>
  <si>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</si>
  <si>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</si>
  <si>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</si>
  <si>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</si>
  <si>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</si>
  <si>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</si>
  <si>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</si>
  <si>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</si>
  <si>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</si>
  <si>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</si>
  <si>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</si>
  <si>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</si>
  <si>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</si>
  <si>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</si>
  <si>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</si>
  <si>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</si>
  <si>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</si>
  <si>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</si>
  <si>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</si>
  <si>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</si>
  <si>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</si>
  <si>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</si>
  <si>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</si>
  <si>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</si>
  <si>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</si>
  <si>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</si>
  <si>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</si>
  <si>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</si>
  <si>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</si>
  <si>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</si>
  <si>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</si>
  <si>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</si>
  <si>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</si>
  <si>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</si>
  <si>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</si>
  <si>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</si>
  <si>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</si>
  <si>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</si>
  <si>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</si>
  <si>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</si>
  <si>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</si>
  <si>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</si>
  <si>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</si>
  <si>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</si>
  <si>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</si>
  <si>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</si>
  <si>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</si>
  <si>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</si>
  <si>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</si>
  <si>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</si>
  <si>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</si>
  <si>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</si>
  <si>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</si>
  <si>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</si>
  <si>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</si>
  <si>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</si>
  <si>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</si>
  <si>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</si>
  <si>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</si>
  <si>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</si>
  <si>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</si>
  <si>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</si>
  <si>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</si>
  <si>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</si>
  <si>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</si>
  <si>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</si>
  <si>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</si>
  <si>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</si>
  <si>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</si>
  <si>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</si>
  <si>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</si>
  <si>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</si>
  <si>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</si>
  <si>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</si>
  <si>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</si>
  <si>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</si>
  <si>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</si>
  <si>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</si>
  <si>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</si>
  <si>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</si>
  <si>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</si>
  <si>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</si>
  <si>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</si>
  <si>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</si>
  <si>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</si>
  <si>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</si>
  <si>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</si>
  <si>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</si>
  <si>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</si>
  <si>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</si>
  <si>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</si>
  <si>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</si>
  <si>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</si>
  <si>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</si>
  <si>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</si>
  <si>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</si>
  <si>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</si>
  <si>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</si>
  <si>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</si>
  <si>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</si>
  <si>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</si>
  <si>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</si>
  <si>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</si>
  <si>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</si>
  <si>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</si>
  <si>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</si>
  <si>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</si>
  <si>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</si>
  <si>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</si>
  <si>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</si>
  <si>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</si>
  <si>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</si>
  <si>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</si>
  <si>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</si>
  <si>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</si>
  <si>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</si>
  <si>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</si>
  <si>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</si>
  <si>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</si>
  <si>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</si>
  <si>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</si>
  <si>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</si>
  <si>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</si>
  <si>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</si>
  <si>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</si>
  <si>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</si>
  <si>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</si>
  <si>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</si>
  <si>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</si>
  <si>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</si>
  <si>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</si>
  <si>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</si>
  <si>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</si>
  <si>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</si>
  <si>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</si>
  <si>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</si>
  <si>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</si>
  <si>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</si>
  <si>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</si>
  <si>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</si>
  <si>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</si>
  <si>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</si>
  <si>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</si>
  <si>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</si>
  <si>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</si>
  <si>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</si>
  <si>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</si>
  <si>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</si>
  <si>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</si>
  <si>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</si>
  <si>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</si>
  <si>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</si>
  <si>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</si>
  <si>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</si>
  <si>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</si>
  <si>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</si>
  <si>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</si>
  <si>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</si>
  <si>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</si>
  <si>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</si>
  <si>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</si>
  <si>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</si>
  <si>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</si>
  <si>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</si>
  <si>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</si>
  <si>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</si>
  <si>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</si>
  <si>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</si>
  <si>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</si>
  <si>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</si>
  <si>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</si>
  <si>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</si>
  <si>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</si>
  <si>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</si>
  <si>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</si>
  <si>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</si>
  <si>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</si>
  <si>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</si>
  <si>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</si>
  <si>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</si>
  <si>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</si>
  <si>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</si>
  <si>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</si>
  <si>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</si>
  <si>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</si>
  <si>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</si>
  <si>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</si>
  <si>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</si>
  <si>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</si>
  <si>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</si>
  <si>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</si>
  <si>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</si>
  <si>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</si>
  <si>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</si>
  <si>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</si>
  <si>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</si>
  <si>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</si>
  <si>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</si>
  <si>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</si>
  <si>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</si>
  <si>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</si>
  <si>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</si>
  <si>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</si>
  <si>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</si>
  <si>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</si>
  <si>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</si>
  <si>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</si>
  <si>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</si>
  <si>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</si>
  <si>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</si>
  <si>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</si>
  <si>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</si>
  <si>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</si>
  <si>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</si>
  <si>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</si>
  <si>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</si>
  <si>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</si>
  <si>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</si>
  <si>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</si>
  <si>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</si>
  <si>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</si>
  <si>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</si>
  <si>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</si>
  <si>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</si>
  <si>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</si>
  <si>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</si>
  <si>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</si>
  <si>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</si>
  <si>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</si>
  <si>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</si>
  <si>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</si>
  <si>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</si>
  <si>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</si>
  <si>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</si>
  <si>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</si>
  <si>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</si>
  <si>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</si>
  <si>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</si>
  <si>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</si>
  <si>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</si>
  <si>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</si>
  <si>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</si>
  <si>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</si>
  <si>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</si>
  <si>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</si>
  <si>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</si>
  <si>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</si>
  <si>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</si>
  <si>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</si>
  <si>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</si>
  <si>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</si>
  <si>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</si>
  <si>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</si>
  <si>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</si>
  <si>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</si>
  <si>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</si>
  <si>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</si>
  <si>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</si>
  <si>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</si>
  <si>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</si>
  <si>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</si>
  <si>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</si>
  <si>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</si>
  <si>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</si>
  <si>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</si>
  <si>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</si>
  <si>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</si>
  <si>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</si>
  <si>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</si>
  <si>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</si>
  <si>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</si>
  <si>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</si>
  <si>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</si>
  <si>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</si>
  <si>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</si>
  <si>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</si>
  <si>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</si>
  <si>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</si>
  <si>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</si>
  <si>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</si>
  <si>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</si>
  <si>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</si>
  <si>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</si>
  <si>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</si>
  <si>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</si>
  <si>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</si>
  <si>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</si>
  <si>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</si>
  <si>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</si>
  <si>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</si>
  <si>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</si>
  <si>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</si>
  <si>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</si>
  <si>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</si>
  <si>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</si>
  <si>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</si>
  <si>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</si>
  <si>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</si>
  <si>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</si>
  <si>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</si>
  <si>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</si>
  <si>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</si>
  <si>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</si>
  <si>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</si>
  <si>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</si>
  <si>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</si>
  <si>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</si>
  <si>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</si>
  <si>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</si>
  <si>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</si>
  <si>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</si>
  <si>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</si>
  <si>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</si>
  <si>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</si>
  <si>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</si>
  <si>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</si>
  <si>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</si>
  <si>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</si>
  <si>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</si>
  <si>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</si>
  <si>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</si>
  <si>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</si>
  <si>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</si>
  <si>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</si>
  <si>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</si>
  <si>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</si>
  <si>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</si>
  <si>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</si>
  <si>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</si>
  <si>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</si>
  <si>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</si>
  <si>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</si>
  <si>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</si>
  <si>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</si>
  <si>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</si>
  <si>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</si>
  <si>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</si>
  <si>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</si>
  <si>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</si>
  <si>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</si>
  <si>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</si>
  <si>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</si>
  <si>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</si>
  <si>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</si>
  <si>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</si>
  <si>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</si>
  <si>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</si>
  <si>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</si>
  <si>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</si>
  <si>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</si>
  <si>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</si>
  <si>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</si>
  <si>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</si>
  <si>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</si>
  <si>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</si>
  <si>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</si>
  <si>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</si>
  <si>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</si>
  <si>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</si>
  <si>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</si>
  <si>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</si>
  <si>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</si>
  <si>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</si>
  <si>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</si>
  <si>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</si>
  <si>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</si>
  <si>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</si>
  <si>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</si>
  <si>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</si>
  <si>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</si>
  <si>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</si>
  <si>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</si>
  <si>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</si>
  <si>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</si>
  <si>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</si>
  <si>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</si>
  <si>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</si>
  <si>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</si>
  <si>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</si>
  <si>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</si>
  <si>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</si>
  <si>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</si>
  <si>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</si>
  <si>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</si>
  <si>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</si>
  <si>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</si>
  <si>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</si>
  <si>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</si>
  <si>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</si>
  <si>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</si>
  <si>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</si>
  <si>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</si>
  <si>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</si>
  <si>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</si>
  <si>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</si>
  <si>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</si>
  <si>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</si>
  <si>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</si>
  <si>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</si>
  <si>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</si>
  <si>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</si>
  <si>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</si>
  <si>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</si>
  <si>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</si>
  <si>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</si>
  <si>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</si>
  <si>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</si>
  <si>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</si>
  <si>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</si>
  <si>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</si>
  <si>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</si>
  <si>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</si>
  <si>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</si>
  <si>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</si>
  <si>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</si>
  <si>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</si>
  <si>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</si>
  <si>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</si>
  <si>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</si>
  <si>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</si>
  <si>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</si>
  <si>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</si>
  <si>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</si>
  <si>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</si>
  <si>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</si>
  <si>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</si>
  <si>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</si>
  <si>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</si>
  <si>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</si>
  <si>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</si>
  <si>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</si>
  <si>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</si>
  <si>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</si>
  <si>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</si>
  <si>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</si>
  <si>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</si>
  <si>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</si>
  <si>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</si>
  <si>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</si>
  <si>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</si>
  <si>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</si>
  <si>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</si>
  <si>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</si>
  <si>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</si>
  <si>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</si>
  <si>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</si>
  <si>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</si>
  <si>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</si>
  <si>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</si>
  <si>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</si>
  <si>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</si>
  <si>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</si>
  <si>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</si>
  <si>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</si>
  <si>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</si>
  <si>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</si>
  <si>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</si>
  <si>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</si>
  <si>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</si>
  <si>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</si>
  <si>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</si>
  <si>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</si>
  <si>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</si>
  <si>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</si>
  <si>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</si>
  <si>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</si>
  <si>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</si>
  <si>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</si>
  <si>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</si>
  <si>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</si>
  <si>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</si>
  <si>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</si>
  <si>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</si>
  <si>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</si>
  <si>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</si>
  <si>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</si>
  <si>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</si>
  <si>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</si>
  <si>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</si>
  <si>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</si>
  <si>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</si>
  <si>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</si>
  <si>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</si>
  <si>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</si>
  <si>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</si>
  <si>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</si>
  <si>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</si>
  <si>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</si>
  <si>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</si>
  <si>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</si>
  <si>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</si>
  <si>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</si>
  <si>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</si>
  <si>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</si>
  <si>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</si>
  <si>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</si>
  <si>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</si>
  <si>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</si>
  <si>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</si>
  <si>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</si>
  <si>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</si>
  <si>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</si>
  <si>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</si>
  <si>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</si>
  <si>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</si>
  <si>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</si>
  <si>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</si>
  <si>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</si>
  <si>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</si>
  <si>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</si>
  <si>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</si>
  <si>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</si>
  <si>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</si>
  <si>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</si>
  <si>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</si>
  <si>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</si>
  <si>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</si>
  <si>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</si>
  <si>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</si>
  <si>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</si>
  <si>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</si>
  <si>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</si>
  <si>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</si>
  <si>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</si>
  <si>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</si>
  <si>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</si>
  <si>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</si>
  <si>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</si>
  <si>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</si>
  <si>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</si>
  <si>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</si>
  <si>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</si>
  <si>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</si>
  <si>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</si>
  <si>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</si>
  <si>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</si>
  <si>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</si>
  <si>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</si>
  <si>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</si>
  <si>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</si>
  <si>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</si>
  <si>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</si>
  <si>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</si>
  <si>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</si>
  <si>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</si>
  <si>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</si>
  <si>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</si>
  <si>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</si>
  <si>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</si>
  <si>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</si>
  <si>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</si>
  <si>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</si>
  <si>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</si>
  <si>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</si>
  <si>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</si>
  <si>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</si>
  <si>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</si>
  <si>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</si>
  <si>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</si>
  <si>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</si>
  <si>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</si>
  <si>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</si>
  <si>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</si>
  <si>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</si>
  <si>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</si>
  <si>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</si>
  <si>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</si>
  <si>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</si>
  <si>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</si>
  <si>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</si>
  <si>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</si>
  <si>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</si>
  <si>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</si>
  <si>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</si>
  <si>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</si>
  <si>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</si>
  <si>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</si>
  <si>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</si>
  <si>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</si>
  <si>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</si>
  <si>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</si>
  <si>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</si>
  <si>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</si>
  <si>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</si>
  <si>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</si>
  <si>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</si>
  <si>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</si>
  <si>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</si>
  <si>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</si>
  <si>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</si>
  <si>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</si>
  <si>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</si>
  <si>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</si>
  <si>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</si>
  <si>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</si>
  <si>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</si>
  <si>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</si>
  <si>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</si>
  <si>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</si>
  <si>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</si>
  <si>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</si>
  <si>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</si>
  <si>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</si>
  <si>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</si>
  <si>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</si>
  <si>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</si>
  <si>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</si>
  <si>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</si>
  <si>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</si>
  <si>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</si>
  <si>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</si>
  <si>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</si>
  <si>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</si>
  <si>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</si>
  <si>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</si>
  <si>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</si>
  <si>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</si>
  <si>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</si>
  <si>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</si>
  <si>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</si>
  <si>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</si>
  <si>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</si>
  <si>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</si>
  <si>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</si>
  <si>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</si>
  <si>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</si>
  <si>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</si>
  <si>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</si>
  <si>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</si>
  <si>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</si>
  <si>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</si>
  <si>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</si>
  <si>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</si>
  <si>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</si>
  <si>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</si>
  <si>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</si>
  <si>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</si>
  <si>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</si>
  <si>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</si>
  <si>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</si>
  <si>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</si>
  <si>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</si>
  <si>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</si>
  <si>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</si>
  <si>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</si>
  <si>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</si>
  <si>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</si>
  <si>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</si>
  <si>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</si>
  <si>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</si>
  <si>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</si>
  <si>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</si>
  <si>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</si>
  <si>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</si>
  <si>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</si>
  <si>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</si>
  <si>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</si>
  <si>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</si>
  <si>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</si>
  <si>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</si>
  <si>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</si>
  <si>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</si>
  <si>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</si>
  <si>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</si>
  <si>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</si>
  <si>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</si>
  <si>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</si>
  <si>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</si>
  <si>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</si>
  <si>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</si>
  <si>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</si>
  <si>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</si>
  <si>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</si>
  <si>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</si>
  <si>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</si>
  <si>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</si>
  <si>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</si>
  <si>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</si>
  <si>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</si>
  <si>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</si>
  <si>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</si>
  <si>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</si>
  <si>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</si>
  <si>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</si>
  <si>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</si>
  <si>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</si>
  <si>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</si>
  <si>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</si>
  <si>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</si>
  <si>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</si>
  <si>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</si>
  <si>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</si>
  <si>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</si>
  <si>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</si>
  <si>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</si>
  <si>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</si>
  <si>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</si>
  <si>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</si>
  <si>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</si>
  <si>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</si>
  <si>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</si>
  <si>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</si>
  <si>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</si>
  <si>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</si>
  <si>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</si>
  <si>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</si>
  <si>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</si>
  <si>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</si>
  <si>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</si>
  <si>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</si>
  <si>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</si>
  <si>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</si>
  <si>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</si>
  <si>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</si>
  <si>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</si>
  <si>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</si>
  <si>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</si>
  <si>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</si>
  <si>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</si>
  <si>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</si>
  <si>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</si>
  <si>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</si>
  <si>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</si>
  <si>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</si>
  <si>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</si>
  <si>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</si>
  <si>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</si>
  <si>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</si>
  <si>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</si>
  <si>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</si>
  <si>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</si>
  <si>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</si>
  <si>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</si>
  <si>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</si>
  <si>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</si>
  <si>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</si>
  <si>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</si>
  <si>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</si>
  <si>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</si>
  <si>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</si>
  <si>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</si>
  <si>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</si>
  <si>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</si>
  <si>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</si>
  <si>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</si>
  <si>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</si>
  <si>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</si>
  <si>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</si>
  <si>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</si>
  <si>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</si>
  <si>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</si>
  <si>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</si>
  <si>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</si>
  <si>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</si>
  <si>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</si>
  <si>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</si>
  <si>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</si>
  <si>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</si>
  <si>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</si>
  <si>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</si>
  <si>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</si>
  <si>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</si>
  <si>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</si>
  <si>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</si>
  <si>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</si>
  <si>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</si>
  <si>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</si>
  <si>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</si>
  <si>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</si>
  <si>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</si>
  <si>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</si>
  <si>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</si>
  <si>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</si>
  <si>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</si>
  <si>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</si>
  <si>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</si>
  <si>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</si>
  <si>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</si>
  <si>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</si>
  <si>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</si>
  <si>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</si>
  <si>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</si>
  <si>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</si>
  <si>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</si>
  <si>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</si>
  <si>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</si>
  <si>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</si>
  <si>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</si>
  <si>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</si>
  <si>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</si>
  <si>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</si>
  <si>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</si>
  <si>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</si>
  <si>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</si>
  <si>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</si>
  <si>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</si>
  <si>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</si>
  <si>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</si>
  <si>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</si>
  <si>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</si>
  <si>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</si>
  <si>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</si>
  <si>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</si>
  <si>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</si>
  <si>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</si>
  <si>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</si>
  <si>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</si>
  <si>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</si>
  <si>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</si>
  <si>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</si>
  <si>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</si>
  <si>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</si>
  <si>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</si>
  <si>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</si>
  <si>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</si>
  <si>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</si>
  <si>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</si>
  <si>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</si>
  <si>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</si>
  <si>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</si>
  <si>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</si>
  <si>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</si>
  <si>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</si>
  <si>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</si>
  <si>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</si>
  <si>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</si>
  <si>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</si>
  <si>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</si>
  <si>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</si>
  <si>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</si>
  <si>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</si>
  <si>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</si>
  <si>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</si>
  <si>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</si>
  <si>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</si>
  <si>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</si>
  <si>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</si>
  <si>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</si>
  <si>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</si>
  <si>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</si>
  <si>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</si>
  <si>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</si>
  <si>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</si>
  <si>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</si>
  <si>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</si>
  <si>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</si>
  <si>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</si>
  <si>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</si>
  <si>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</si>
  <si>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</si>
  <si>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</si>
  <si>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</si>
  <si>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</si>
  <si>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</si>
  <si>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</si>
  <si>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</si>
  <si>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</si>
  <si>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</si>
  <si>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</si>
  <si>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</si>
  <si>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</si>
  <si>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</si>
  <si>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</si>
  <si>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</si>
  <si>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</si>
  <si>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</si>
  <si>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</si>
  <si>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</si>
  <si>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</si>
  <si>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</si>
  <si>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</si>
  <si>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</si>
  <si>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</si>
  <si>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</si>
  <si>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</si>
  <si>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</si>
  <si>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</si>
  <si>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</si>
  <si>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</si>
  <si>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</si>
  <si>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</si>
  <si>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</si>
  <si>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</si>
  <si>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</si>
  <si>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</si>
  <si>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</si>
  <si>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</si>
  <si>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</si>
  <si>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</si>
  <si>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</si>
  <si>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</si>
  <si>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</si>
  <si>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</si>
  <si>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</si>
  <si>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</si>
  <si>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</si>
  <si>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</si>
  <si>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</si>
  <si>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</si>
  <si>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</si>
  <si>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</si>
  <si>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</si>
  <si>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</si>
  <si>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</si>
  <si>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</si>
  <si>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</si>
  <si>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</si>
  <si>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</si>
  <si>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</si>
  <si>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</si>
  <si>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</si>
  <si>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</si>
  <si>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</si>
  <si>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</si>
  <si>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</si>
  <si>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</si>
  <si>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</si>
  <si>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</si>
  <si>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</si>
  <si>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</si>
  <si>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</si>
  <si>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</si>
  <si>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</si>
  <si>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</si>
  <si>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</si>
  <si>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</si>
  <si>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</si>
  <si>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</si>
  <si>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</si>
  <si>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</si>
  <si>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</si>
  <si>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</si>
  <si>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</si>
  <si>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</si>
  <si>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</si>
  <si>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</si>
  <si>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</si>
  <si>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</si>
  <si>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</si>
  <si>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</si>
  <si>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</si>
  <si>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</si>
  <si>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</si>
  <si>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</si>
  <si>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</si>
  <si>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</si>
  <si>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</si>
  <si>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</si>
  <si>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</si>
  <si>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</si>
  <si>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</si>
  <si>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</si>
  <si>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</si>
  <si>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</si>
  <si>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</si>
  <si>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</si>
  <si>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</si>
  <si>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</si>
  <si>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</si>
  <si>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</si>
  <si>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</si>
  <si>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</si>
  <si>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</si>
  <si>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</si>
  <si>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</si>
  <si>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</si>
  <si>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</si>
  <si>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</si>
  <si>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</si>
  <si>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</si>
  <si>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</si>
  <si>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</si>
  <si>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</si>
  <si>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</si>
  <si>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</si>
  <si>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</si>
  <si>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</si>
  <si>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</si>
  <si>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</si>
  <si>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</si>
  <si>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</si>
  <si>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</si>
  <si>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</si>
  <si>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</si>
  <si>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</si>
  <si>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</si>
  <si>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</si>
  <si>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</si>
  <si>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</si>
  <si>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</si>
  <si>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</si>
  <si>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</si>
  <si>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</si>
  <si>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</si>
  <si>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</si>
  <si>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</si>
  <si>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</si>
  <si>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</si>
  <si>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</si>
  <si>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</si>
  <si>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</si>
  <si>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</si>
  <si>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</si>
  <si>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</si>
  <si>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</si>
  <si>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</si>
  <si>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</si>
  <si>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</si>
  <si>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</si>
  <si>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</si>
  <si>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</si>
  <si>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</si>
  <si>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</si>
  <si>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</si>
  <si>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</si>
  <si>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</si>
  <si>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</si>
  <si>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</si>
  <si>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</si>
  <si>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</si>
  <si>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</si>
  <si>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</si>
  <si>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</si>
  <si>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</si>
  <si>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</si>
  <si>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</si>
  <si>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</si>
  <si>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</si>
  <si>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</si>
  <si>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</si>
  <si>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</si>
  <si>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</si>
  <si>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</si>
  <si>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</si>
  <si>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</si>
  <si>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</si>
  <si>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</si>
  <si>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</si>
  <si>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</si>
  <si>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</si>
  <si>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</si>
  <si>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</si>
  <si>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</si>
  <si>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</si>
  <si>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</si>
  <si>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</si>
  <si>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</si>
  <si>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</si>
  <si>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</si>
  <si>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</si>
  <si>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</si>
  <si>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</si>
  <si>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</si>
  <si>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</si>
  <si>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</si>
  <si>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</si>
  <si>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</si>
  <si>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</si>
  <si>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</si>
  <si>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</si>
  <si>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</si>
  <si>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</si>
  <si>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</si>
  <si>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</si>
  <si>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</si>
  <si>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</si>
  <si>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</si>
  <si>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</si>
  <si>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</si>
  <si>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</si>
  <si>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</si>
  <si>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</si>
  <si>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</si>
  <si>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</si>
  <si>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</si>
  <si>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</si>
  <si>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</si>
  <si>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</si>
  <si>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</si>
  <si>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</si>
  <si>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</si>
  <si>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</si>
  <si>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</si>
  <si>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</si>
  <si>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</si>
  <si>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</si>
  <si>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</si>
  <si>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</si>
  <si>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</si>
  <si>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</si>
  <si>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</si>
  <si>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</si>
  <si>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</si>
  <si>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</si>
  <si>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</si>
  <si>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</si>
  <si>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</si>
  <si>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</si>
  <si>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</si>
  <si>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</si>
  <si>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</si>
  <si>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</si>
  <si>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</si>
  <si>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</si>
  <si>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</si>
  <si>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</si>
  <si>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</si>
  <si>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</si>
  <si>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</si>
  <si>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</si>
  <si>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</si>
  <si>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</si>
  <si>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</si>
  <si>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</si>
  <si>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</si>
  <si>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</si>
  <si>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</si>
  <si>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</si>
  <si>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</si>
  <si>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</si>
  <si>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</si>
  <si>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</si>
  <si>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</si>
  <si>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</si>
  <si>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</si>
  <si>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</si>
  <si>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</si>
  <si>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</si>
  <si>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</si>
  <si>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</si>
  <si>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</si>
  <si>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</si>
  <si>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</si>
  <si>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</si>
  <si>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</si>
  <si>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</si>
  <si>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</si>
  <si>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</si>
  <si>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</si>
  <si>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</si>
  <si>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</si>
  <si>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</si>
  <si>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</si>
  <si>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</si>
  <si>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</si>
  <si>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</si>
  <si>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</si>
  <si>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</si>
  <si>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</si>
  <si>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</si>
  <si>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</si>
  <si>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</si>
  <si>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</si>
  <si>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</si>
  <si>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</si>
  <si>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</si>
  <si>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</si>
  <si>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</si>
  <si>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</si>
  <si>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</si>
  <si>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</si>
  <si>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</si>
  <si>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</si>
  <si>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</si>
  <si>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</si>
  <si>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</si>
  <si>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</si>
  <si>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</si>
  <si>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</si>
  <si>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</si>
  <si>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</si>
  <si>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</si>
  <si>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</si>
  <si>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</si>
  <si>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</si>
  <si>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</si>
  <si>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</si>
  <si>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</si>
  <si>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</si>
  <si>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</si>
  <si>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</si>
  <si>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</si>
  <si>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</si>
  <si>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</si>
  <si>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</si>
  <si>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</si>
  <si>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</si>
  <si>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</si>
  <si>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</si>
  <si>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</si>
  <si>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</si>
  <si>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</si>
  <si>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</si>
  <si>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</si>
  <si>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</si>
  <si>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</si>
  <si>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</si>
  <si>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</si>
  <si>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</si>
  <si>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</si>
  <si>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</si>
  <si>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</si>
  <si>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</si>
  <si>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</si>
  <si>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</si>
  <si>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</si>
  <si>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</si>
  <si>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</si>
  <si>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</si>
  <si>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</si>
  <si>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</si>
  <si>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</si>
  <si>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</si>
  <si>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</si>
  <si>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</si>
  <si>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</si>
  <si>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</si>
  <si>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</si>
  <si>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</si>
  <si>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</si>
  <si>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</si>
  <si>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</si>
  <si>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</si>
  <si>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</si>
  <si>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</si>
  <si>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</si>
  <si>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</si>
  <si>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</si>
  <si>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</si>
  <si>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</si>
  <si>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</si>
  <si>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</si>
  <si>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</si>
  <si>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</si>
  <si>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</si>
  <si>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</si>
  <si>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</si>
  <si>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</si>
  <si>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</si>
  <si>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</si>
  <si>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</si>
  <si>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</si>
  <si>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</si>
  <si>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</si>
  <si>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</si>
  <si>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</si>
  <si>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</si>
  <si>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</si>
  <si>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</si>
  <si>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</si>
  <si>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</si>
  <si>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</si>
  <si>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</si>
  <si>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</si>
  <si>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</si>
  <si>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</si>
  <si>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</si>
  <si>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</si>
  <si>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</si>
  <si>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</si>
  <si>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</si>
  <si>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</si>
  <si>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</si>
  <si>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</si>
  <si>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</si>
  <si>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</si>
  <si>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</si>
  <si>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</si>
  <si>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</si>
  <si>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</si>
  <si>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</si>
  <si>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</si>
  <si>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</si>
  <si>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</si>
  <si>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</si>
  <si>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</si>
  <si>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</si>
  <si>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</si>
  <si>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</si>
  <si>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</si>
  <si>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</si>
  <si>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</si>
  <si>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</si>
  <si>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</si>
  <si>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</si>
  <si>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</si>
  <si>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</si>
  <si>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</si>
  <si>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</si>
  <si>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</si>
  <si>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</si>
  <si>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</si>
  <si>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</si>
  <si>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</si>
  <si>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</si>
  <si>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</si>
  <si>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</si>
  <si>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</si>
  <si>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</si>
  <si>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</si>
  <si>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</si>
  <si>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</si>
  <si>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</si>
  <si>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</si>
  <si>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</si>
  <si>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</si>
  <si>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</si>
  <si>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</si>
  <si>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</si>
  <si>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</si>
  <si>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</si>
  <si>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</si>
  <si>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</si>
  <si>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</si>
  <si>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</si>
  <si>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</si>
  <si>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</si>
  <si>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</si>
  <si>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</si>
  <si>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</si>
  <si>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</si>
  <si>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</si>
  <si>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</si>
  <si>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</si>
  <si>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</si>
  <si>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</si>
  <si>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</si>
  <si>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</si>
  <si>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</si>
  <si>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</si>
  <si>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</si>
  <si>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</si>
  <si>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</si>
  <si>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</si>
  <si>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</si>
  <si>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</si>
  <si>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</si>
  <si>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</si>
  <si>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</si>
  <si>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</si>
  <si>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</si>
  <si>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</si>
  <si>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</si>
  <si>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</si>
  <si>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</si>
  <si>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</si>
  <si>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</si>
  <si>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</si>
  <si>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</si>
  <si>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</si>
  <si>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</si>
  <si>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</si>
  <si>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</si>
  <si>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</si>
  <si>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</si>
  <si>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</si>
  <si>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</si>
  <si>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</si>
  <si>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</si>
  <si>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</si>
  <si>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</si>
  <si>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</si>
  <si>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</si>
  <si>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</si>
  <si>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</si>
  <si>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</si>
  <si>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</si>
  <si>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</si>
  <si>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</si>
  <si>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</si>
  <si>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</si>
  <si>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</si>
  <si>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</si>
  <si>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</si>
  <si>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</si>
  <si>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</si>
  <si>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</si>
  <si>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</si>
  <si>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</si>
  <si>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</si>
  <si>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</si>
  <si>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</si>
  <si>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</si>
  <si>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</si>
  <si>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</si>
  <si>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</si>
  <si>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</si>
  <si>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</si>
  <si>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</si>
  <si>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</si>
  <si>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</si>
  <si>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</si>
  <si>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</si>
  <si>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</si>
  <si>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</si>
  <si>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</si>
  <si>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</si>
  <si>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</si>
  <si>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</si>
  <si>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</si>
  <si>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</si>
  <si>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</si>
  <si>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</si>
  <si>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</si>
  <si>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</si>
  <si>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</si>
  <si>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</si>
  <si>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</si>
  <si>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</si>
  <si>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</si>
  <si>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</si>
  <si>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</si>
  <si>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</si>
  <si>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</si>
  <si>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</si>
  <si>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</si>
  <si>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</si>
  <si>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</si>
  <si>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</si>
  <si>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</si>
  <si>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</si>
  <si>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</si>
  <si>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</si>
  <si>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</si>
  <si>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</si>
  <si>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</si>
  <si>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</si>
  <si>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</si>
  <si>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</si>
  <si>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</si>
  <si>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</si>
  <si>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</si>
  <si>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</si>
  <si>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</si>
  <si>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</si>
  <si>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</si>
  <si>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</si>
  <si>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</si>
  <si>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</si>
  <si>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</si>
  <si>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</si>
  <si>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</si>
  <si>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</si>
  <si>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</si>
  <si>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</si>
  <si>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</si>
  <si>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</si>
  <si>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</si>
  <si>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</si>
  <si>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</si>
  <si>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</si>
  <si>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</si>
  <si>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</si>
  <si>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</si>
  <si>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</si>
  <si>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</si>
  <si>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</si>
  <si>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</si>
  <si>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</si>
  <si>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</si>
  <si>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</si>
  <si>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</si>
  <si>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</si>
  <si>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</si>
  <si>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</si>
  <si>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</si>
  <si>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</si>
  <si>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</si>
  <si>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</si>
  <si>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</si>
  <si>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</si>
  <si>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</si>
  <si>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</si>
  <si>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</si>
  <si>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</si>
  <si>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</si>
  <si>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</si>
  <si>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</si>
  <si>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</si>
  <si>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</si>
  <si>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</si>
  <si>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</si>
  <si>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</si>
  <si>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</si>
  <si>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</si>
  <si>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</si>
  <si>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</si>
  <si>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</si>
  <si>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</si>
  <si>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</si>
  <si>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</si>
  <si>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</si>
  <si>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</si>
  <si>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</si>
  <si>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</si>
  <si>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</si>
  <si>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</si>
  <si>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</si>
  <si>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</si>
  <si>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</si>
  <si>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</si>
  <si>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</si>
  <si>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</si>
  <si>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</si>
  <si>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</si>
  <si>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</si>
  <si>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</si>
  <si>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</si>
  <si>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</si>
  <si>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</si>
  <si>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</si>
  <si>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</si>
  <si>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</si>
  <si>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</si>
  <si>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</si>
  <si>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</si>
  <si>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</si>
  <si>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</si>
  <si>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</si>
  <si>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</si>
  <si>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</si>
  <si>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</si>
  <si>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</si>
  <si>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</si>
  <si>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</si>
  <si>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</si>
  <si>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</si>
  <si>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</si>
  <si>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</si>
  <si>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</si>
  <si>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</si>
  <si>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</si>
  <si>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</si>
  <si>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</si>
  <si>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</si>
  <si>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</si>
  <si>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</si>
  <si>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</si>
  <si>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</si>
  <si>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</si>
  <si>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</si>
  <si>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</si>
  <si>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</si>
  <si>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</si>
  <si>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</si>
  <si>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</si>
  <si>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</si>
  <si>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</si>
  <si>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</si>
  <si>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</si>
  <si>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</si>
  <si>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</si>
  <si>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</si>
  <si>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</si>
  <si>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</si>
  <si>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</si>
  <si>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</si>
  <si>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</si>
  <si>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</si>
  <si>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</si>
  <si>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</si>
  <si>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</si>
  <si>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</si>
  <si>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</si>
  <si>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</si>
  <si>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</si>
  <si>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</si>
  <si>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</si>
  <si>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</si>
  <si>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</si>
  <si>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</si>
  <si>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</si>
  <si>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</si>
  <si>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</si>
  <si>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</si>
  <si>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</si>
  <si>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</si>
  <si>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</si>
  <si>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</si>
  <si>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</si>
  <si>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</si>
  <si>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</si>
  <si>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</si>
  <si>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</si>
  <si>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</si>
  <si>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</si>
  <si>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</si>
  <si>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</si>
  <si>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</si>
  <si>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</si>
  <si>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</si>
  <si>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</si>
  <si>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</si>
  <si>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</si>
  <si>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</si>
  <si>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</si>
  <si>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</si>
  <si>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</si>
  <si>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</si>
  <si>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</si>
  <si>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</si>
  <si>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</si>
  <si>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</si>
  <si>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</si>
  <si>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</si>
  <si>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</si>
  <si>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</si>
  <si>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</si>
  <si>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</si>
  <si>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</si>
  <si>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</si>
  <si>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</si>
  <si>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</si>
  <si>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</si>
  <si>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</si>
  <si>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</si>
  <si>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</si>
  <si>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</si>
  <si>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</si>
  <si>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</si>
  <si>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</si>
  <si>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</si>
  <si>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</si>
  <si>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</si>
  <si>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</si>
  <si>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</si>
  <si>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</si>
  <si>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</si>
  <si>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</si>
  <si>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</si>
  <si>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</si>
  <si>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</si>
  <si>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</si>
  <si>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</si>
  <si>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</si>
  <si>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</si>
  <si>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</si>
  <si>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</si>
  <si>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</si>
  <si>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</si>
  <si>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</si>
  <si>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</si>
  <si>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</si>
  <si>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</si>
  <si>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</si>
  <si>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</si>
  <si>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</si>
  <si>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</si>
  <si>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</si>
  <si>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</si>
  <si>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</si>
  <si>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</si>
  <si>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</si>
  <si>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</si>
  <si>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</si>
  <si>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</si>
  <si>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</si>
  <si>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</si>
  <si>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</si>
  <si>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</si>
  <si>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</si>
  <si>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</si>
  <si>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</si>
  <si>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</si>
  <si>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</si>
  <si>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</si>
  <si>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</si>
  <si>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</si>
  <si>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</si>
  <si>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</si>
  <si>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</si>
  <si>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</si>
  <si>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</si>
  <si>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</si>
  <si>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</si>
  <si>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</si>
  <si>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</si>
  <si>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</si>
  <si>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</si>
  <si>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</si>
  <si>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</si>
  <si>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</si>
  <si>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</si>
  <si>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</si>
  <si>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</si>
  <si>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</si>
  <si>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</si>
  <si>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</si>
  <si>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</si>
  <si>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</si>
  <si>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</si>
  <si>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</si>
  <si>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</si>
  <si>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</si>
  <si>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</si>
  <si>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</si>
  <si>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</si>
  <si>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</si>
  <si>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</si>
  <si>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</si>
  <si>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</si>
  <si>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</si>
  <si>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</si>
  <si>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</si>
  <si>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</si>
  <si>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</si>
  <si>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</si>
  <si>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</si>
  <si>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</si>
  <si>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</si>
  <si>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</si>
  <si>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</si>
  <si>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</si>
  <si>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</si>
  <si>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</si>
  <si>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</si>
  <si>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</si>
  <si>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</si>
  <si>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</si>
  <si>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</si>
  <si>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</si>
  <si>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</si>
  <si>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</si>
  <si>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</si>
  <si>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</si>
  <si>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</si>
  <si>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</si>
  <si>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</si>
  <si>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</si>
  <si>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</si>
  <si>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</si>
  <si>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</si>
  <si>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</si>
  <si>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</si>
  <si>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</si>
  <si>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</si>
  <si>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</si>
  <si>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</si>
  <si>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</si>
  <si>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</si>
  <si>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</si>
  <si>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</si>
  <si>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</si>
  <si>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</si>
  <si>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</si>
  <si>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</si>
  <si>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</si>
  <si>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</si>
  <si>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</si>
  <si>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</si>
  <si>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</si>
  <si>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</si>
  <si>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</si>
  <si>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</si>
  <si>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</si>
  <si>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</si>
  <si>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</si>
  <si>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</si>
  <si>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</si>
  <si>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</si>
  <si>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</si>
  <si>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</si>
  <si>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</si>
  <si>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</si>
  <si>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</si>
  <si>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</si>
  <si>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</si>
  <si>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</si>
  <si>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</si>
  <si>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</si>
  <si>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</si>
  <si>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</si>
  <si>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</si>
  <si>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</si>
  <si>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</si>
  <si>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</si>
  <si>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</si>
  <si>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</si>
  <si>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</si>
  <si>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</si>
  <si>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</si>
  <si>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</si>
  <si>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</si>
  <si>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</si>
  <si>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</si>
  <si>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</si>
  <si>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</si>
  <si>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</si>
  <si>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</si>
  <si>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</si>
  <si>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</si>
  <si>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</si>
  <si>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</si>
  <si>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</si>
  <si>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</si>
  <si>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</si>
  <si>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</si>
  <si>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</si>
  <si>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</si>
  <si>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</si>
  <si>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</si>
  <si>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</si>
  <si>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</si>
  <si>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</si>
  <si>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</si>
  <si>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</si>
  <si>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</si>
  <si>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</si>
  <si>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</si>
  <si>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</si>
  <si>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</si>
  <si>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</si>
  <si>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</si>
  <si>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</si>
  <si>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</si>
  <si>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</si>
  <si>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</si>
  <si>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</si>
  <si>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</si>
  <si>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</si>
  <si>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</si>
  <si>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</si>
  <si>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</si>
  <si>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</si>
  <si>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</si>
  <si>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</si>
  <si>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</si>
  <si>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</si>
  <si>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</si>
  <si>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</si>
  <si>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</si>
  <si>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</si>
  <si>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</si>
  <si>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</si>
  <si>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</si>
  <si>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</si>
  <si>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</si>
  <si>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</si>
  <si>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</si>
  <si>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</si>
  <si>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</si>
  <si>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</si>
  <si>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</si>
  <si>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</si>
  <si>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</si>
  <si>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</si>
  <si>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</si>
  <si>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</si>
  <si>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</si>
  <si>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</si>
  <si>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</si>
  <si>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</si>
  <si>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</si>
  <si>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</si>
  <si>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</si>
  <si>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</si>
  <si>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</si>
  <si>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</si>
  <si>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</si>
  <si>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</si>
  <si>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</si>
  <si>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</si>
  <si>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</si>
  <si>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</si>
  <si>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</si>
  <si>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</si>
  <si>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</si>
  <si>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</si>
  <si>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</si>
  <si>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</si>
  <si>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</si>
  <si>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</si>
  <si>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</si>
  <si>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</si>
  <si>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</si>
  <si>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</si>
  <si>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</si>
  <si>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</si>
  <si>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</si>
  <si>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</si>
  <si>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</si>
  <si>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</si>
  <si>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</si>
  <si>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</si>
  <si>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</si>
  <si>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</si>
  <si>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</si>
  <si>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</si>
  <si>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</si>
  <si>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</si>
  <si>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</si>
  <si>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</si>
  <si>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</si>
  <si>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</si>
  <si>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</si>
  <si>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</si>
  <si>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</si>
  <si>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</si>
  <si>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</si>
  <si>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</si>
  <si>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</si>
  <si>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</si>
  <si>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</si>
  <si>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</si>
  <si>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</si>
  <si>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</si>
  <si>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</si>
  <si>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</si>
  <si>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</si>
  <si>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</si>
  <si>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</si>
  <si>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</si>
  <si>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</si>
  <si>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</si>
  <si>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</si>
  <si>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</si>
  <si>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</si>
  <si>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</si>
  <si>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</si>
  <si>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</si>
  <si>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</si>
  <si>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</si>
  <si>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</si>
  <si>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</si>
  <si>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</si>
  <si>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</si>
  <si>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</si>
  <si>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</si>
  <si>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</si>
  <si>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</si>
  <si>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</si>
  <si>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</si>
  <si>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</si>
  <si>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</si>
  <si>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</si>
  <si>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</si>
  <si>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</si>
  <si>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</si>
  <si>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</si>
  <si>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</si>
  <si>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</si>
  <si>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</si>
  <si>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</si>
  <si>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</si>
  <si>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</si>
  <si>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</si>
  <si>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</si>
  <si>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</si>
  <si>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</si>
  <si>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</si>
  <si>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</si>
  <si>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</si>
  <si>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</si>
  <si>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</si>
  <si>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</si>
  <si>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</si>
  <si>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</si>
  <si>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</si>
  <si>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</si>
  <si>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</si>
  <si>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</si>
  <si>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</si>
  <si>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</si>
  <si>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</si>
  <si>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</si>
  <si>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</si>
  <si>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</si>
  <si>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</si>
  <si>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</si>
  <si>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</si>
  <si>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</si>
  <si>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</si>
  <si>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</si>
  <si>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</si>
  <si>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</si>
  <si>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</si>
  <si>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</si>
  <si>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</si>
  <si>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</si>
  <si>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</si>
  <si>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</si>
  <si>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</si>
  <si>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</si>
  <si>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</si>
  <si>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</si>
  <si>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</si>
  <si>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</si>
  <si>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</si>
  <si>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</si>
  <si>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</si>
  <si>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</si>
  <si>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</si>
  <si>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</si>
  <si>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</si>
  <si>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</si>
  <si>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</si>
  <si>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</si>
  <si>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</si>
  <si>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</si>
  <si>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</si>
  <si>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</si>
  <si>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</si>
  <si>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</si>
  <si>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</si>
  <si>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</si>
  <si>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</si>
  <si>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</si>
  <si>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</si>
  <si>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</si>
  <si>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</si>
  <si>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</si>
  <si>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</si>
  <si>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</si>
  <si>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</si>
  <si>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</si>
  <si>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</si>
  <si>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</si>
  <si>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</si>
  <si>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</si>
  <si>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</si>
  <si>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</si>
  <si>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</si>
  <si>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</si>
  <si>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</si>
  <si>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</si>
  <si>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</si>
  <si>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</si>
  <si>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</si>
  <si>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</si>
  <si>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</si>
  <si>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</si>
  <si>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</si>
  <si>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</si>
  <si>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</si>
  <si>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</si>
  <si>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</si>
  <si>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</si>
  <si>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</si>
  <si>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</si>
  <si>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</si>
  <si>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</si>
  <si>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</si>
  <si>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</si>
  <si>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</si>
  <si>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</si>
  <si>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</si>
  <si>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</si>
  <si>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</si>
  <si>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</si>
  <si>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</si>
  <si>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</si>
  <si>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</si>
  <si>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</si>
  <si>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</si>
  <si>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</si>
  <si>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</si>
  <si>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</si>
  <si>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</si>
  <si>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</si>
  <si>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</si>
  <si>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</si>
  <si>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</si>
  <si>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</si>
  <si>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</si>
  <si>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</si>
  <si>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</si>
  <si>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</si>
  <si>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</si>
  <si>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</si>
  <si>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</si>
  <si>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</si>
  <si>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</si>
  <si>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</si>
  <si>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</si>
  <si>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</si>
  <si>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</si>
  <si>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</si>
  <si>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</si>
  <si>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</si>
  <si>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</si>
  <si>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</si>
  <si>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</si>
  <si>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</si>
  <si>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</si>
  <si>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</si>
  <si>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</si>
  <si>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</si>
  <si>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</si>
  <si>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</si>
  <si>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</si>
  <si>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</si>
  <si>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</si>
  <si>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</si>
  <si>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</si>
  <si>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</si>
  <si>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</si>
  <si>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</si>
  <si>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</si>
  <si>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</si>
  <si>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</si>
  <si>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</si>
  <si>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</si>
  <si>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</si>
  <si>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</si>
  <si>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</si>
  <si>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</si>
  <si>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</si>
  <si>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</si>
  <si>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</si>
  <si>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</si>
  <si>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</si>
  <si>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</si>
  <si>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</si>
  <si>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</si>
  <si>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</si>
  <si>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</si>
  <si>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</si>
  <si>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</si>
  <si>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</si>
  <si>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</si>
  <si>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</si>
  <si>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</si>
  <si>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</si>
  <si>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</si>
  <si>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</si>
  <si>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</si>
  <si>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</si>
  <si>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</si>
  <si>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</si>
  <si>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</si>
  <si>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</si>
  <si>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</si>
  <si>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</si>
  <si>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</si>
  <si>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</si>
  <si>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</si>
  <si>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</si>
  <si>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</si>
  <si>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</si>
  <si>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</si>
  <si>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</si>
  <si>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</si>
  <si>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</si>
  <si>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</si>
  <si>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</si>
  <si>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</si>
  <si>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</si>
  <si>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</si>
  <si>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</si>
  <si>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</si>
  <si>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</si>
  <si>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</si>
  <si>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</si>
  <si>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</si>
  <si>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</si>
  <si>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</si>
  <si>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</si>
  <si>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</si>
  <si>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</si>
  <si>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</si>
  <si>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</si>
  <si>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</si>
  <si>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</si>
  <si>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</si>
  <si>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</si>
  <si>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</si>
  <si>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</si>
  <si>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</si>
  <si>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</si>
  <si>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</si>
  <si>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</si>
  <si>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</si>
  <si>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</si>
  <si>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</si>
  <si>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</si>
  <si>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</si>
  <si>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</si>
  <si>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</si>
  <si>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</si>
  <si>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</si>
  <si>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</si>
  <si>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</si>
  <si>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</si>
  <si>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</si>
  <si>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</si>
  <si>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</si>
  <si>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</si>
  <si>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</si>
  <si>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</si>
  <si>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</si>
  <si>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</si>
  <si>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</si>
  <si>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</si>
  <si>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</si>
  <si>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</si>
  <si>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</si>
  <si>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</si>
  <si>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</si>
  <si>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</si>
  <si>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</si>
  <si>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</si>
  <si>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</si>
  <si>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</si>
  <si>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</si>
  <si>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</si>
  <si>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</si>
  <si>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</si>
  <si>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</si>
  <si>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</si>
  <si>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</si>
  <si>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</si>
  <si>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</si>
  <si>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</si>
  <si>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</si>
  <si>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</si>
  <si>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</si>
  <si>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</si>
  <si>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</si>
  <si>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</si>
  <si>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</si>
  <si>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</si>
  <si>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</si>
  <si>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</si>
  <si>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</si>
  <si>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</si>
  <si>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</si>
  <si>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</si>
  <si>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</si>
  <si>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</si>
  <si>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</si>
  <si>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</si>
  <si>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</si>
  <si>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</si>
  <si>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</si>
  <si>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</si>
  <si>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</si>
  <si>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</si>
  <si>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</si>
  <si>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</si>
  <si>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</si>
  <si>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</si>
  <si>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</si>
  <si>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</si>
  <si>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</si>
  <si>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</si>
  <si>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</si>
  <si>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</si>
  <si>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</si>
  <si>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</si>
  <si>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</si>
  <si>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</si>
  <si>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</si>
  <si>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</si>
  <si>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</si>
  <si>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</si>
  <si>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</si>
  <si>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</si>
  <si>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</si>
  <si>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</si>
  <si>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</si>
  <si>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</si>
  <si>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</si>
  <si>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</si>
  <si>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</si>
  <si>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</si>
  <si>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</si>
  <si>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</si>
  <si>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</si>
  <si>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</si>
  <si>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</si>
  <si>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</si>
  <si>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</si>
  <si>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</si>
  <si>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</si>
  <si>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</si>
  <si>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</si>
  <si>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</si>
  <si>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</si>
  <si>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</si>
  <si>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</si>
  <si>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</si>
  <si>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</si>
  <si>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</si>
  <si>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</si>
  <si>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</si>
  <si>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</si>
  <si>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</si>
  <si>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</si>
  <si>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</si>
  <si>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</si>
  <si>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</si>
  <si>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</si>
  <si>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</si>
  <si>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</si>
  <si>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</si>
  <si>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</si>
  <si>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</si>
  <si>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</si>
  <si>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</si>
  <si>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</si>
  <si>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</si>
  <si>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</si>
  <si>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</si>
  <si>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</si>
  <si>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</si>
  <si>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</si>
  <si>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</si>
  <si>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</si>
  <si>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</si>
  <si>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</si>
  <si>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</si>
  <si>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</si>
  <si>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</si>
  <si>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</si>
  <si>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</si>
  <si>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</si>
  <si>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</si>
  <si>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</si>
  <si>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</si>
  <si>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</si>
  <si>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</si>
  <si>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</si>
  <si>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</si>
  <si>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</si>
  <si>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</si>
  <si>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</si>
  <si>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</si>
  <si>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</si>
  <si>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</si>
  <si>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</si>
  <si>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</si>
  <si>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</si>
  <si>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</si>
  <si>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</si>
  <si>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</si>
  <si>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</si>
  <si>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</si>
  <si>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</si>
  <si>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</si>
  <si>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</si>
  <si>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</si>
  <si>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</si>
  <si>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</si>
  <si>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</si>
  <si>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</si>
  <si>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</si>
  <si>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</si>
  <si>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</si>
  <si>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</si>
  <si>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</si>
  <si>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</si>
  <si>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</si>
  <si>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</si>
  <si>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</si>
  <si>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</si>
  <si>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</si>
  <si>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</si>
  <si>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</si>
  <si>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</si>
  <si>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</si>
  <si>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</si>
  <si>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</si>
  <si>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</si>
  <si>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</si>
  <si>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</si>
  <si>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</si>
  <si>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</si>
  <si>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</si>
  <si>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</si>
  <si>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</si>
  <si>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</si>
  <si>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</si>
  <si>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</si>
  <si>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</si>
  <si>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</si>
  <si>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</si>
  <si>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</si>
  <si>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</si>
  <si>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</si>
  <si>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</si>
  <si>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</si>
  <si>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</si>
  <si>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</si>
  <si>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</si>
  <si>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</si>
  <si>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</si>
  <si>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</si>
  <si>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</si>
  <si>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</si>
  <si>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</si>
  <si>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</si>
  <si>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</si>
  <si>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</si>
  <si>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</si>
  <si>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</si>
  <si>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</si>
  <si>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</si>
  <si>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</si>
  <si>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</si>
  <si>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</si>
  <si>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</si>
  <si>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</si>
  <si>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</si>
  <si>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</si>
  <si>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</si>
  <si>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</si>
  <si>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</si>
  <si>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</si>
  <si>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</si>
  <si>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</si>
  <si>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</si>
  <si>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</si>
  <si>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</si>
  <si>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</si>
  <si>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</si>
  <si>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</si>
  <si>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</si>
  <si>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</si>
  <si>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</si>
  <si>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</si>
  <si>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</si>
  <si>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</si>
  <si>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</si>
  <si>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</si>
  <si>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</si>
  <si>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</si>
  <si>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</si>
  <si>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</si>
  <si>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</si>
  <si>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</si>
  <si>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</si>
  <si>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</si>
  <si>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</si>
  <si>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</si>
  <si>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</si>
  <si>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</si>
  <si>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</si>
  <si>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</si>
  <si>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</si>
  <si>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</si>
  <si>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</si>
  <si>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</si>
  <si>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</si>
  <si>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</si>
  <si>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</si>
  <si>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</si>
  <si>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</si>
  <si>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</si>
  <si>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</si>
  <si>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</si>
  <si>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</si>
  <si>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</si>
  <si>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</si>
  <si>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</si>
  <si>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</si>
  <si>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</si>
  <si>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</si>
  <si>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</si>
  <si>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</si>
  <si>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</si>
  <si>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</si>
  <si>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</si>
  <si>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</si>
  <si>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</si>
  <si>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</si>
  <si>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</si>
  <si>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</si>
  <si>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</si>
  <si>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</si>
  <si>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</si>
  <si>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</si>
  <si>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</si>
  <si>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</si>
  <si>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</si>
  <si>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</si>
  <si>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</si>
  <si>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</si>
  <si>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</si>
  <si>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</si>
  <si>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</si>
  <si>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</si>
  <si>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</si>
  <si>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</si>
  <si>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</si>
  <si>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</si>
  <si>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</si>
  <si>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</si>
  <si>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</si>
  <si>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</si>
  <si>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</si>
  <si>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</si>
  <si>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</si>
  <si>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</si>
  <si>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</si>
  <si>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</si>
  <si>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</si>
  <si>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</si>
  <si>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</si>
  <si>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</si>
  <si>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</si>
  <si>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</si>
  <si>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</si>
  <si>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</si>
  <si>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</si>
  <si>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</si>
  <si>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</si>
  <si>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</si>
  <si>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</si>
  <si>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</si>
  <si>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</si>
  <si>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</si>
  <si>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</si>
  <si>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</si>
  <si>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</si>
  <si>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</si>
  <si>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</si>
  <si>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</si>
  <si>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</si>
  <si>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</si>
  <si>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</si>
  <si>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</si>
  <si>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</si>
  <si>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</si>
  <si>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</si>
  <si>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</si>
  <si>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</si>
  <si>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</si>
  <si>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</si>
  <si>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</si>
  <si>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</si>
  <si>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</si>
  <si>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</si>
  <si>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</si>
  <si>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</si>
  <si>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</si>
  <si>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</si>
  <si>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</si>
  <si>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</si>
  <si>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</si>
  <si>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</si>
  <si>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</si>
  <si>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</si>
  <si>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</si>
  <si>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</si>
  <si>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</si>
  <si>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</si>
  <si>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</si>
  <si>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</si>
  <si>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</si>
  <si>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</si>
  <si>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</si>
  <si>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</si>
  <si>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</si>
  <si>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</si>
  <si>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</si>
  <si>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</si>
  <si>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</si>
  <si>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</si>
  <si>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</si>
  <si>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</si>
  <si>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</si>
  <si>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</si>
  <si>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</si>
  <si>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</si>
  <si>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</si>
  <si>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</si>
  <si>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</si>
  <si>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</si>
  <si>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</si>
  <si>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</si>
  <si>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</si>
  <si>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</si>
  <si>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</si>
  <si>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</si>
  <si>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</si>
  <si>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</si>
  <si>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</si>
  <si>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</si>
  <si>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</si>
  <si>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</si>
  <si>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</si>
  <si>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</si>
  <si>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</si>
  <si>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</si>
  <si>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</si>
  <si>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</si>
  <si>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</si>
  <si>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</si>
  <si>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</si>
  <si>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</si>
  <si>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</si>
  <si>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</si>
  <si>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</si>
  <si>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</si>
  <si>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</si>
  <si>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</si>
  <si>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</si>
  <si>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</si>
  <si>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</si>
  <si>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</si>
  <si>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</si>
  <si>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</si>
  <si>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</si>
  <si>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</si>
  <si>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</si>
  <si>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</si>
  <si>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</si>
  <si>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</si>
  <si>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</si>
  <si>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</si>
  <si>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</si>
  <si>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</si>
  <si>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</si>
  <si>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</si>
  <si>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</si>
  <si>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</si>
  <si>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</si>
  <si>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</si>
  <si>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</si>
  <si>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</si>
  <si>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</si>
  <si>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</si>
  <si>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</si>
  <si>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</si>
  <si>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</si>
  <si>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</si>
  <si>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</si>
  <si>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</si>
  <si>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</si>
  <si>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</si>
  <si>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</si>
  <si>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</si>
  <si>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</si>
  <si>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</si>
  <si>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</si>
  <si>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</si>
  <si>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</si>
  <si>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</si>
  <si>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</si>
  <si>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</si>
  <si>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</si>
  <si>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</si>
  <si>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</si>
  <si>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</si>
  <si>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</si>
  <si>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</si>
  <si>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</si>
  <si>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</si>
  <si>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</si>
  <si>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</si>
  <si>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</si>
  <si>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</si>
  <si>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</si>
  <si>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</si>
  <si>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</si>
  <si>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</si>
  <si>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</si>
  <si>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</si>
  <si>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</si>
  <si>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</si>
  <si>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</si>
  <si>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</si>
  <si>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</si>
  <si>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</si>
  <si>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</si>
  <si>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</si>
  <si>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</si>
  <si>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</si>
  <si>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</si>
  <si>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</si>
  <si>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</si>
  <si>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</si>
  <si>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</si>
  <si>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</si>
  <si>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</si>
  <si>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</si>
  <si>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</si>
  <si>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</si>
  <si>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</si>
  <si>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</si>
  <si>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</si>
  <si>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</si>
  <si>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</si>
  <si>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</si>
  <si>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</si>
  <si>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</si>
  <si>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</si>
  <si>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</si>
  <si>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</si>
  <si>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</si>
  <si>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</si>
  <si>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</si>
  <si>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</si>
  <si>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</si>
  <si>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</si>
  <si>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</si>
  <si>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</si>
  <si>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</si>
  <si>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</si>
  <si>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</si>
  <si>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</si>
  <si>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</si>
  <si>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</si>
  <si>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</si>
  <si>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</si>
  <si>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</si>
  <si>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</si>
  <si>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</si>
  <si>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</si>
  <si>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</si>
  <si>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</si>
  <si>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</si>
  <si>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</si>
  <si>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</si>
  <si>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</si>
  <si>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</si>
  <si>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</si>
  <si>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</si>
  <si>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</si>
  <si>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</si>
  <si>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</si>
  <si>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</si>
  <si>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</si>
  <si>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</si>
  <si>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</si>
  <si>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</si>
  <si>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</si>
  <si>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</si>
  <si>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</si>
  <si>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</si>
  <si>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</si>
  <si>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</si>
  <si>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</si>
  <si>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</si>
  <si>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</si>
  <si>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</si>
  <si>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</si>
  <si>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</si>
  <si>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</si>
  <si>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</si>
  <si>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</si>
  <si>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</si>
  <si>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</si>
  <si>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</si>
  <si>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</si>
  <si>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</si>
  <si>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</si>
  <si>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</si>
  <si>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</si>
  <si>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</si>
  <si>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</si>
  <si>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</si>
  <si>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</si>
  <si>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</si>
  <si>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</si>
  <si>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</si>
  <si>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</si>
  <si>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</si>
  <si>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</si>
  <si>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</si>
  <si>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</si>
  <si>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</si>
  <si>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</si>
  <si>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</si>
  <si>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</si>
  <si>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</si>
  <si>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</si>
  <si>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</si>
  <si>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</si>
  <si>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</si>
  <si>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</si>
  <si>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</si>
  <si>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</si>
  <si>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</si>
  <si>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</si>
  <si>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</si>
  <si>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</si>
  <si>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</si>
  <si>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</si>
  <si>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</si>
  <si>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</si>
  <si>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</si>
  <si>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</si>
  <si>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</si>
  <si>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</si>
  <si>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</si>
  <si>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</si>
  <si>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</si>
  <si>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</si>
  <si>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</si>
  <si>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</si>
  <si>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</si>
  <si>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</si>
  <si>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</si>
  <si>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</si>
  <si>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</si>
  <si>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</si>
  <si>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</si>
  <si>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</si>
  <si>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</si>
  <si>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</si>
  <si>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</si>
  <si>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</si>
  <si>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</si>
  <si>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</si>
  <si>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</si>
  <si>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</si>
  <si>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</si>
  <si>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</si>
  <si>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</si>
  <si>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</si>
  <si>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</si>
  <si>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</si>
  <si>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</si>
  <si>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</si>
  <si>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</si>
  <si>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</si>
  <si>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</si>
  <si>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</si>
  <si>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</si>
  <si>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</si>
  <si>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</si>
  <si>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</si>
  <si>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</si>
  <si>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</si>
  <si>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</si>
  <si>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</si>
  <si>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</si>
  <si>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</si>
  <si>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</si>
  <si>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</si>
  <si>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</si>
  <si>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</si>
  <si>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</si>
  <si>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</si>
  <si>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</si>
  <si>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</si>
  <si>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</si>
  <si>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</si>
  <si>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</si>
  <si>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</si>
  <si>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</si>
  <si>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</si>
  <si>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</si>
  <si>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</si>
  <si>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</si>
  <si>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</si>
  <si>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</si>
  <si>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</si>
  <si>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</si>
  <si>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</si>
  <si>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</si>
  <si>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</si>
  <si>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</si>
  <si>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</si>
  <si>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</si>
  <si>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</si>
  <si>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</si>
  <si>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</si>
  <si>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</si>
  <si>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</si>
  <si>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</si>
  <si>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</si>
  <si>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</si>
  <si>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</si>
  <si>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</si>
  <si>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</si>
  <si>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</si>
  <si>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</si>
  <si>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</si>
  <si>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</si>
  <si>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</si>
  <si>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</si>
  <si>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</si>
  <si>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</si>
  <si>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</si>
  <si>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</si>
  <si>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</si>
  <si>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</si>
  <si>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</si>
  <si>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</si>
  <si>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</si>
  <si>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</si>
  <si>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</si>
  <si>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</si>
  <si>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</si>
  <si>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</si>
  <si>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</si>
  <si>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</si>
  <si>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</si>
  <si>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</si>
  <si>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</si>
  <si>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</si>
  <si>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</si>
  <si>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</si>
  <si>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</si>
  <si>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</si>
  <si>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</si>
  <si>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</si>
  <si>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</si>
  <si>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</si>
  <si>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</si>
  <si>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</si>
  <si>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</si>
  <si>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</si>
  <si>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</si>
  <si>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</si>
  <si>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</si>
  <si>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</si>
  <si>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</si>
  <si>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</si>
  <si>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</si>
  <si>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</si>
  <si>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</si>
  <si>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</si>
  <si>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</si>
  <si>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</si>
  <si>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</si>
  <si>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</si>
  <si>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</si>
  <si>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</si>
  <si>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</si>
  <si>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</si>
  <si>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</si>
  <si>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</si>
  <si>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</si>
  <si>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</si>
  <si>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</si>
  <si>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</si>
  <si>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</si>
  <si>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</si>
  <si>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</si>
  <si>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</si>
  <si>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</si>
  <si>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</si>
  <si>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</si>
  <si>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</si>
  <si>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</si>
  <si>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</si>
  <si>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</si>
  <si>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</si>
  <si>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</si>
  <si>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</si>
  <si>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</si>
  <si>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</si>
  <si>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</si>
  <si>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</si>
  <si>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</si>
  <si>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</si>
  <si>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</si>
  <si>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</si>
  <si>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</si>
  <si>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</si>
  <si>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</si>
  <si>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</si>
  <si>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</si>
  <si>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</si>
  <si>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</si>
  <si>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</si>
  <si>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</si>
  <si>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</si>
  <si>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</si>
  <si>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</si>
  <si>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</si>
  <si>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</si>
  <si>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</si>
  <si>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</si>
  <si>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</si>
  <si>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</si>
  <si>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</si>
  <si>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</si>
  <si>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</si>
  <si>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</si>
  <si>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</si>
  <si>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</si>
  <si>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</si>
  <si>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</si>
  <si>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</si>
  <si>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</si>
  <si>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</si>
  <si>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</si>
  <si>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</si>
  <si>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</si>
  <si>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</si>
  <si>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</si>
  <si>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</si>
  <si>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</si>
  <si>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</si>
  <si>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</si>
  <si>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</si>
  <si>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</si>
  <si>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</si>
  <si>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</si>
  <si>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</si>
  <si>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</si>
  <si>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</si>
  <si>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</si>
  <si>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</si>
  <si>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</si>
  <si>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</si>
  <si>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</si>
  <si>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</si>
  <si>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</si>
  <si>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</si>
  <si>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</si>
  <si>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</si>
  <si>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</si>
  <si>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</si>
  <si>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</si>
  <si>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</si>
  <si>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</si>
  <si>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</si>
  <si>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</si>
  <si>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</si>
  <si>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</si>
  <si>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</si>
  <si>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</si>
  <si>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</si>
  <si>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</si>
  <si>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</si>
  <si>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</si>
  <si>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</si>
  <si>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</si>
  <si>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</si>
  <si>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</si>
  <si>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</si>
  <si>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</si>
  <si>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</si>
  <si>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</si>
  <si>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</si>
  <si>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</si>
  <si>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</si>
  <si>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</si>
  <si>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</si>
  <si>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</si>
  <si>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</si>
  <si>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</si>
  <si>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</si>
  <si>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</si>
  <si>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</si>
  <si>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</si>
  <si>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</si>
  <si>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</si>
  <si>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</si>
  <si>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</si>
  <si>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</si>
  <si>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</si>
  <si>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</si>
  <si>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</si>
  <si>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</si>
  <si>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</si>
  <si>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</si>
  <si>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</si>
  <si>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</si>
  <si>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</si>
  <si>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</si>
  <si>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</si>
  <si>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</si>
  <si>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</si>
  <si>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</si>
  <si>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</si>
  <si>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</si>
  <si>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</si>
  <si>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</si>
  <si>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</si>
  <si>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</si>
  <si>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</si>
  <si>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</si>
  <si>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</si>
  <si>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</si>
  <si>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</si>
  <si>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</si>
  <si>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</si>
  <si>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</si>
  <si>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</si>
  <si>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</si>
  <si>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</si>
  <si>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</si>
  <si>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</si>
  <si>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</si>
  <si>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</si>
  <si>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</si>
  <si>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</si>
  <si>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</si>
  <si>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</si>
  <si>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</si>
  <si>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</si>
  <si>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</si>
  <si>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</si>
  <si>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</si>
  <si>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</si>
  <si>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</si>
  <si>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</si>
  <si>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</si>
  <si>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</si>
  <si>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</si>
  <si>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</si>
  <si>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</si>
  <si>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</si>
  <si>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</si>
  <si>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</si>
  <si>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</si>
  <si>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</si>
  <si>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</si>
  <si>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</si>
  <si>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</si>
  <si>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</si>
  <si>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</si>
  <si>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</si>
  <si>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</si>
  <si>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</si>
  <si>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</si>
  <si>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</si>
  <si>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</si>
  <si>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</si>
  <si>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</si>
  <si>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</si>
  <si>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</si>
  <si>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</si>
  <si>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</si>
  <si>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</si>
  <si>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</si>
  <si>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</si>
  <si>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</si>
  <si>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</si>
  <si>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</si>
  <si>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</si>
  <si>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</si>
  <si>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</si>
  <si>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</si>
  <si>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</si>
  <si>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</si>
  <si>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</si>
  <si>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</si>
  <si>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</si>
  <si>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</si>
  <si>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</si>
  <si>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</si>
  <si>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</si>
  <si>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</si>
  <si>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</si>
  <si>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</si>
  <si>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</si>
  <si>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</si>
  <si>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</si>
  <si>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</si>
  <si>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</si>
  <si>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</si>
  <si>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</si>
  <si>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</si>
  <si>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</si>
  <si>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</si>
  <si>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</si>
  <si>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</si>
  <si>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</si>
  <si>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</si>
  <si>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</si>
  <si>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</si>
  <si>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</si>
  <si>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</si>
  <si>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</si>
  <si>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</si>
  <si>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</si>
  <si>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</si>
  <si>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</si>
  <si>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</si>
  <si>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</si>
  <si>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</si>
  <si>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</si>
  <si>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</si>
  <si>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</si>
  <si>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</si>
  <si>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</si>
  <si>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</si>
  <si>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</si>
  <si>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</si>
  <si>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</si>
  <si>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</si>
  <si>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</si>
  <si>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</si>
  <si>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</si>
  <si>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</si>
  <si>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</si>
  <si>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</si>
  <si>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</si>
  <si>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</si>
  <si>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</si>
  <si>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</si>
  <si>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</si>
  <si>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</si>
  <si>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</si>
  <si>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</si>
  <si>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</si>
  <si>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</si>
  <si>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</si>
  <si>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</si>
  <si>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</si>
  <si>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</si>
  <si>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</si>
  <si>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</si>
  <si>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</si>
  <si>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</si>
  <si>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</si>
  <si>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</si>
  <si>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</si>
  <si>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</si>
  <si>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</si>
  <si>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</si>
  <si>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</si>
  <si>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</si>
  <si>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</si>
  <si>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</si>
  <si>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</si>
  <si>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</si>
  <si>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</si>
  <si>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</si>
  <si>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</si>
  <si>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</si>
  <si>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</si>
  <si>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</si>
  <si>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</si>
  <si>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</si>
  <si>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</si>
  <si>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</si>
  <si>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</si>
  <si>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</si>
  <si>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</si>
  <si>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</si>
  <si>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</si>
  <si>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</si>
  <si>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</si>
  <si>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</si>
  <si>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</si>
  <si>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</si>
  <si>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</si>
  <si>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</si>
  <si>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</si>
  <si>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</si>
  <si>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</si>
  <si>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</si>
  <si>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</si>
  <si>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</si>
  <si>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</si>
  <si>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</si>
  <si>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</si>
  <si>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</si>
  <si>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</si>
  <si>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</si>
  <si>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</si>
  <si>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</si>
  <si>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</si>
  <si>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</si>
  <si>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</si>
  <si>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</si>
  <si>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</si>
  <si>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</si>
  <si>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</si>
  <si>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</si>
  <si>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</si>
  <si>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</si>
  <si>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</si>
  <si>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</si>
  <si>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</si>
  <si>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</si>
  <si>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</si>
  <si>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</si>
  <si>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</si>
  <si>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</si>
  <si>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</si>
  <si>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</si>
  <si>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</si>
  <si>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</si>
  <si>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</si>
  <si>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</si>
  <si>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</si>
  <si>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</si>
  <si>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</si>
  <si>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</si>
  <si>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</si>
  <si>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</si>
  <si>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</si>
  <si>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</si>
  <si>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</si>
  <si>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</si>
  <si>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</si>
  <si>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</si>
  <si>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</si>
  <si>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</si>
  <si>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</si>
  <si>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</si>
  <si>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</si>
  <si>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</si>
  <si>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</si>
  <si>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</si>
  <si>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</si>
  <si>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</si>
  <si>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</si>
  <si>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</si>
  <si>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</si>
  <si>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</si>
  <si>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</si>
  <si>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</si>
  <si>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</si>
  <si>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</si>
  <si>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</si>
  <si>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</si>
  <si>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</si>
  <si>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</si>
  <si>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</si>
  <si>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</si>
  <si>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</si>
  <si>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</si>
  <si>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</si>
  <si>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</si>
  <si>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</si>
  <si>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</si>
  <si>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</si>
  <si>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</si>
  <si>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</si>
  <si>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</si>
  <si>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</si>
  <si>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</si>
  <si>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</si>
  <si>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</si>
  <si>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</si>
  <si>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</si>
  <si>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</si>
  <si>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</si>
  <si>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</si>
  <si>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</si>
  <si>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</si>
  <si>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</si>
  <si>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</si>
  <si>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</si>
  <si>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</si>
  <si>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</si>
  <si>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</si>
  <si>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</si>
  <si>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</si>
  <si>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</si>
  <si>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</si>
  <si>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</si>
  <si>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</si>
  <si>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</si>
  <si>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</si>
  <si>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</si>
  <si>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</si>
  <si>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</si>
  <si>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</si>
  <si>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</si>
  <si>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</si>
  <si>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</si>
  <si>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</si>
  <si>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</si>
  <si>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</si>
  <si>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</si>
  <si>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</si>
  <si>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</si>
  <si>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</si>
  <si>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</si>
  <si>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</si>
  <si>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</si>
  <si>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</si>
  <si>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</si>
  <si>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</si>
  <si>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</si>
  <si>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</si>
  <si>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</si>
  <si>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</si>
  <si>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</si>
  <si>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</si>
  <si>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</si>
  <si>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</si>
  <si>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</si>
  <si>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</si>
  <si>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</si>
  <si>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</si>
  <si>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</si>
  <si>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</si>
  <si>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</si>
  <si>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</si>
  <si>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</si>
  <si>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</si>
  <si>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</si>
  <si>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</si>
  <si>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</si>
  <si>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</si>
  <si>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</si>
  <si>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</si>
  <si>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</si>
  <si>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</si>
  <si>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</si>
  <si>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</si>
  <si>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</si>
  <si>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</si>
  <si>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</si>
  <si>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</si>
  <si>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</si>
  <si>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</si>
  <si>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</si>
  <si>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</si>
  <si>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</si>
  <si>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</si>
  <si>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</si>
  <si>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</si>
  <si>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</si>
  <si>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</si>
  <si>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</si>
  <si>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</si>
  <si>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</si>
  <si>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</si>
  <si>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</si>
  <si>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</si>
  <si>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</si>
  <si>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</si>
  <si>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</si>
  <si>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</si>
  <si>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</si>
  <si>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</si>
  <si>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</si>
  <si>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</si>
  <si>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</si>
  <si>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</si>
  <si>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</si>
  <si>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</si>
  <si>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</si>
  <si>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</si>
  <si>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</si>
  <si>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</si>
  <si>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</si>
  <si>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</si>
  <si>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</si>
  <si>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</si>
  <si>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</si>
  <si>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</si>
  <si>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</si>
  <si>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</si>
  <si>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</si>
  <si>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</si>
  <si>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</si>
  <si>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</si>
  <si>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</si>
  <si>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</si>
  <si>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</si>
  <si>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</si>
  <si>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</si>
  <si>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</si>
  <si>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</si>
  <si>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</si>
  <si>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</si>
  <si>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</si>
  <si>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</si>
  <si>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</si>
  <si>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</si>
  <si>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</si>
  <si>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</si>
  <si>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</si>
  <si>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</si>
  <si>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</si>
  <si>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</si>
  <si>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</si>
  <si>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</si>
  <si>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</si>
  <si>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</si>
  <si>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</si>
  <si>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</si>
  <si>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</si>
  <si>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</si>
  <si>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</si>
  <si>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</si>
  <si>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</si>
  <si>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</si>
  <si>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</si>
  <si>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</si>
  <si>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</si>
  <si>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</si>
  <si>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</si>
  <si>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</si>
  <si>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</si>
  <si>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</si>
  <si>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</si>
  <si>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</si>
  <si>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</si>
  <si>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</si>
  <si>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</si>
  <si>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</si>
  <si>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</si>
  <si>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</si>
  <si>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</si>
  <si>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</si>
  <si>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</si>
  <si>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</si>
  <si>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</si>
  <si>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</si>
  <si>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</si>
  <si>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</si>
  <si>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</si>
  <si>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</si>
  <si>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</si>
  <si>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</si>
  <si>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</si>
  <si>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</si>
  <si>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</si>
  <si>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</si>
  <si>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</si>
  <si>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</si>
  <si>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</si>
  <si>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</si>
  <si>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</si>
  <si>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</si>
  <si>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</si>
  <si>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</si>
  <si>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</si>
  <si>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</si>
  <si>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</si>
  <si>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</si>
  <si>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</si>
  <si>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</si>
  <si>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</si>
  <si>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</si>
  <si>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</si>
  <si>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</si>
  <si>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</si>
  <si>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</si>
  <si>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</si>
  <si>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</si>
  <si>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</si>
  <si>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</si>
  <si>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</si>
  <si>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</si>
  <si>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</si>
  <si>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</si>
  <si>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</si>
  <si>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</si>
  <si>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</si>
  <si>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</si>
  <si>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</si>
  <si>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</si>
  <si>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</si>
  <si>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</si>
  <si>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</si>
  <si>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</si>
  <si>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</si>
  <si>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</si>
  <si>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</si>
  <si>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</si>
  <si>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</si>
  <si>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</si>
  <si>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</si>
  <si>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</si>
  <si>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</si>
  <si>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</si>
  <si>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</si>
  <si>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</si>
  <si>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</si>
  <si>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</si>
  <si>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</si>
  <si>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</si>
  <si>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</si>
  <si>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</si>
  <si>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</si>
  <si>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</si>
  <si>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</si>
  <si>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</si>
  <si>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</si>
  <si>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</si>
  <si>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</si>
  <si>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</si>
  <si>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</si>
  <si>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</si>
  <si>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</si>
  <si>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</si>
  <si>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</si>
  <si>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</si>
  <si>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</si>
  <si>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</si>
  <si>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</si>
  <si>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</si>
  <si>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</si>
  <si>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</si>
  <si>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</si>
  <si>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</si>
  <si>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</si>
  <si>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</si>
  <si>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</si>
  <si>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</si>
  <si>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</si>
  <si>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</si>
  <si>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</si>
  <si>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</si>
  <si>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</si>
  <si>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</si>
  <si>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</si>
  <si>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</si>
  <si>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</si>
  <si>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</si>
  <si>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</si>
  <si>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</si>
  <si>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</si>
  <si>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</si>
  <si>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</si>
  <si>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</si>
  <si>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</si>
  <si>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</si>
  <si>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</si>
  <si>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</si>
  <si>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</si>
  <si>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</si>
  <si>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</si>
  <si>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</si>
  <si>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</si>
  <si>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</si>
  <si>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</si>
  <si>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</si>
  <si>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</si>
  <si>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</si>
  <si>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</si>
  <si>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</si>
  <si>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</si>
  <si>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</si>
  <si>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</si>
  <si>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</si>
  <si>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</si>
  <si>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</si>
  <si>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</si>
  <si>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</si>
  <si>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</si>
  <si>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</si>
  <si>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</si>
  <si>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</si>
  <si>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</si>
  <si>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</si>
  <si>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</si>
  <si>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</si>
  <si>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</si>
  <si>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</si>
  <si>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</si>
  <si>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</si>
  <si>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</si>
  <si>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</si>
  <si>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</si>
  <si>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</si>
  <si>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</si>
  <si>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</si>
  <si>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</si>
  <si>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</si>
  <si>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</si>
  <si>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</si>
  <si>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</si>
  <si>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</si>
  <si>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</si>
  <si>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</si>
  <si>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</si>
  <si>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</si>
  <si>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</si>
  <si>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</si>
  <si>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</si>
  <si>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</si>
  <si>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</si>
  <si>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</si>
  <si>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</si>
  <si>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</si>
  <si>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</si>
  <si>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</si>
  <si>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</si>
  <si>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</si>
  <si>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</si>
  <si>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</si>
  <si>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</si>
  <si>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</si>
  <si>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</si>
  <si>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</si>
  <si>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</si>
  <si>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</si>
  <si>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</si>
  <si>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</si>
  <si>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</si>
  <si>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</si>
  <si>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</si>
  <si>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</si>
  <si>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</si>
  <si>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</si>
  <si>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</si>
  <si>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</si>
  <si>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</si>
  <si>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</si>
  <si>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</si>
  <si>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</si>
  <si>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</si>
  <si>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</si>
  <si>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</si>
  <si>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</si>
  <si>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</si>
  <si>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</si>
  <si>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</si>
  <si>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</si>
  <si>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</si>
  <si>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</si>
  <si>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</si>
  <si>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</si>
  <si>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</si>
  <si>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</si>
  <si>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</si>
  <si>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</si>
  <si>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</si>
  <si>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</si>
  <si>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</si>
  <si>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</si>
  <si>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</si>
  <si>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</si>
  <si>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</si>
  <si>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</si>
  <si>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</si>
  <si>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</si>
  <si>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</si>
  <si>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</si>
  <si>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</si>
  <si>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</si>
  <si>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</si>
  <si>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</si>
  <si>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</si>
  <si>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</si>
  <si>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</si>
  <si>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</si>
  <si>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</si>
  <si>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</si>
  <si>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</si>
  <si>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</si>
  <si>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</si>
  <si>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</si>
  <si>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</si>
  <si>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</si>
  <si>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</si>
  <si>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</si>
  <si>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</si>
  <si>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</si>
  <si>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</si>
  <si>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</si>
  <si>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</si>
  <si>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</si>
  <si>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</si>
  <si>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</si>
  <si>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</si>
  <si>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</si>
  <si>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</si>
  <si>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</si>
  <si>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</si>
  <si>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</si>
  <si>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</si>
  <si>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</si>
  <si>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</si>
  <si>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</si>
  <si>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</si>
  <si>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</si>
  <si>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</si>
  <si>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</si>
  <si>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</si>
  <si>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</si>
  <si>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</si>
  <si>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</si>
  <si>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</si>
  <si>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</si>
  <si>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</si>
  <si>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</si>
  <si>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</si>
  <si>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</si>
  <si>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</si>
  <si>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</si>
  <si>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</si>
  <si>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</si>
  <si>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</si>
  <si>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</si>
  <si>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</si>
  <si>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</si>
  <si>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</si>
  <si>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</si>
  <si>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</si>
  <si>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</si>
  <si>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</si>
  <si>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</si>
  <si>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</si>
  <si>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</si>
  <si>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</si>
  <si>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</si>
  <si>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</si>
  <si>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</si>
  <si>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</si>
  <si>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</si>
  <si>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</si>
  <si>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</si>
  <si>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</si>
  <si>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</si>
  <si>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</si>
  <si>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</si>
  <si>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</si>
  <si>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</si>
  <si>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</si>
  <si>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</si>
  <si>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</si>
  <si>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</si>
  <si>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</si>
  <si>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</si>
  <si>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</si>
  <si>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</si>
  <si>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</si>
  <si>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</si>
  <si>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</si>
  <si>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</si>
  <si>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</si>
  <si>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</si>
  <si>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</si>
  <si>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</si>
  <si>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</si>
  <si>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</si>
  <si>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</si>
  <si>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</si>
  <si>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</si>
  <si>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</si>
  <si>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</si>
  <si>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</si>
  <si>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</si>
  <si>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</si>
  <si>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</si>
  <si>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</si>
  <si>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</si>
  <si>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</si>
  <si>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</si>
  <si>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</si>
  <si>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</si>
  <si>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</si>
  <si>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</si>
  <si>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</si>
  <si>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</si>
  <si>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</si>
  <si>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</si>
  <si>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</si>
  <si>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</si>
  <si>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</si>
  <si>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</si>
  <si>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</si>
  <si>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</si>
  <si>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</si>
  <si>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</si>
  <si>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</si>
  <si>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</si>
  <si>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</si>
  <si>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</si>
  <si>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</si>
  <si>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</si>
  <si>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</si>
  <si>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</si>
  <si>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</si>
  <si>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</si>
  <si>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</si>
  <si>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</si>
  <si>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</si>
  <si>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</si>
  <si>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</si>
  <si>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</si>
  <si>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</si>
  <si>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</si>
  <si>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</si>
  <si>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</si>
  <si>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</si>
  <si>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</si>
  <si>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</si>
  <si>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</si>
  <si>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</si>
  <si>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</si>
  <si>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</si>
  <si>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</si>
  <si>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</si>
  <si>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</si>
  <si>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</si>
  <si>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</si>
  <si>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</si>
  <si>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</si>
  <si>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</si>
  <si>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</si>
  <si>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</si>
  <si>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</si>
  <si>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</si>
  <si>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</si>
  <si>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</si>
  <si>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</si>
  <si>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</si>
  <si>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</si>
  <si>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</si>
  <si>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</si>
  <si>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</si>
  <si>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</si>
  <si>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</si>
  <si>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</si>
  <si>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</si>
  <si>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</si>
  <si>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</si>
  <si>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</si>
  <si>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</si>
  <si>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</si>
  <si>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</si>
  <si>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</si>
  <si>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</si>
  <si>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</si>
  <si>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</si>
  <si>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</si>
  <si>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</si>
  <si>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</si>
  <si>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</si>
  <si>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</si>
  <si>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</si>
  <si>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</si>
  <si>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</si>
  <si>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</si>
  <si>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</si>
  <si>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</si>
  <si>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</si>
  <si>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</si>
  <si>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</si>
  <si>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</si>
  <si>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</si>
  <si>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</si>
  <si>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</si>
  <si>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</si>
  <si>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</si>
  <si>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</si>
  <si>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</si>
  <si>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</si>
  <si>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</si>
  <si>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</si>
  <si>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</si>
  <si>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</si>
  <si>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</si>
  <si>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</si>
  <si>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</si>
  <si>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</si>
  <si>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</si>
  <si>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</si>
  <si>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</si>
  <si>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</si>
  <si>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</si>
  <si>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</si>
  <si>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</si>
  <si>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</si>
  <si>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</si>
  <si>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</si>
  <si>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</si>
  <si>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</si>
  <si>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</si>
  <si>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</si>
  <si>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</si>
  <si>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</si>
  <si>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</si>
  <si>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</si>
  <si>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</si>
  <si>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</si>
  <si>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</si>
  <si>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</si>
  <si>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</si>
  <si>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</si>
  <si>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</si>
  <si>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</si>
  <si>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</si>
  <si>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</si>
  <si>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</si>
  <si>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</si>
  <si>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</si>
  <si>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</si>
  <si>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</si>
  <si>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</si>
  <si>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</si>
  <si>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</si>
  <si>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</si>
  <si>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</si>
  <si>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</si>
  <si>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</si>
  <si>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</si>
  <si>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</si>
  <si>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</si>
  <si>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</si>
  <si>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</si>
  <si>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</si>
  <si>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</si>
  <si>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</si>
  <si>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</si>
  <si>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</si>
  <si>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</si>
  <si>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</si>
  <si>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</si>
  <si>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</si>
  <si>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</si>
  <si>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</si>
  <si>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</si>
  <si>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</si>
  <si>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</si>
  <si>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</si>
  <si>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</si>
  <si>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</si>
  <si>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</si>
  <si>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</si>
  <si>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</si>
  <si>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</si>
  <si>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</si>
  <si>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</si>
  <si>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</si>
  <si>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</si>
  <si>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</si>
  <si>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</si>
  <si>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</si>
  <si>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</si>
  <si>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</si>
  <si>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</si>
  <si>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</si>
  <si>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</si>
  <si>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</si>
  <si>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</si>
  <si>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</si>
  <si>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</si>
  <si>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</si>
  <si>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</si>
  <si>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</si>
  <si>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</si>
  <si>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</si>
  <si>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</si>
  <si>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</si>
  <si>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</si>
  <si>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</si>
  <si>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</si>
  <si>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</si>
  <si>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</si>
  <si>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</si>
  <si>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</si>
  <si>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</si>
  <si>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</si>
  <si>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</si>
  <si>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</si>
  <si>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</si>
  <si>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</si>
  <si>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</si>
  <si>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</si>
  <si>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</si>
  <si>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</si>
  <si>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</si>
  <si>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</si>
  <si>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</si>
  <si>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</si>
  <si>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</si>
  <si>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</si>
  <si>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</si>
  <si>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</si>
  <si>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</si>
  <si>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</si>
  <si>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</si>
  <si>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</si>
  <si>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</si>
  <si>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</si>
  <si>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</si>
  <si>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</si>
  <si>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</si>
  <si>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</si>
  <si>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</si>
  <si>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</si>
  <si>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</si>
  <si>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</si>
  <si>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</si>
  <si>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</si>
  <si>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</si>
  <si>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</si>
  <si>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</si>
  <si>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</si>
  <si>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</si>
  <si>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</si>
  <si>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</si>
  <si>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</si>
  <si>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</si>
  <si>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</si>
  <si>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</si>
  <si>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</si>
  <si>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</si>
  <si>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</si>
  <si>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</si>
  <si>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</si>
  <si>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</si>
  <si>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</si>
  <si>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</si>
  <si>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</si>
  <si>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</si>
  <si>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</si>
  <si>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</si>
  <si>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</si>
  <si>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</si>
  <si>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</si>
  <si>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</si>
  <si>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</si>
  <si>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</si>
  <si>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</si>
  <si>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</si>
  <si>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</si>
  <si>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</si>
  <si>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</si>
  <si>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</si>
  <si>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</si>
  <si>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</si>
  <si>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</si>
  <si>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</si>
  <si>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</si>
  <si>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</si>
  <si>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</si>
  <si>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</si>
  <si>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</si>
  <si>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</si>
  <si>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</si>
  <si>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</si>
  <si>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</si>
  <si>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</si>
  <si>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</si>
  <si>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</si>
  <si>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</si>
  <si>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</si>
  <si>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</si>
  <si>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</si>
  <si>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</si>
  <si>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</si>
  <si>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</si>
  <si>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</si>
  <si>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</si>
  <si>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</si>
  <si>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</si>
  <si>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</si>
  <si>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</si>
  <si>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</si>
  <si>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</si>
  <si>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</si>
  <si>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</si>
  <si>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</si>
  <si>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</si>
  <si>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</si>
  <si>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</si>
  <si>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</si>
  <si>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</si>
  <si>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</si>
  <si>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</si>
  <si>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</si>
  <si>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</si>
  <si>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</si>
  <si>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</si>
  <si>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</si>
  <si>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</si>
  <si>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</si>
  <si>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</si>
  <si>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</si>
  <si>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</si>
  <si>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</si>
  <si>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</si>
  <si>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</si>
  <si>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</si>
  <si>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</si>
  <si>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</si>
  <si>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</si>
  <si>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</si>
  <si>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</si>
  <si>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</si>
  <si>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</si>
  <si>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</si>
  <si>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</si>
  <si>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</si>
  <si>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</si>
  <si>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</si>
  <si>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</si>
  <si>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</si>
  <si>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</si>
  <si>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</si>
  <si>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</si>
  <si>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</si>
  <si>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</si>
  <si>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</si>
  <si>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</si>
  <si>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</si>
  <si>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</si>
  <si>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</si>
  <si>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</si>
  <si>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</si>
  <si>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</si>
  <si>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</si>
  <si>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</si>
  <si>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</si>
  <si>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</si>
  <si>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</si>
  <si>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</si>
  <si>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</si>
  <si>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</si>
  <si>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</si>
  <si>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</si>
  <si>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</si>
  <si>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</si>
  <si>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</si>
  <si>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</si>
  <si>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</si>
  <si>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</si>
  <si>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</si>
  <si>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</si>
  <si>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</si>
  <si>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</si>
  <si>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</si>
  <si>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</si>
  <si>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</si>
  <si>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</si>
  <si>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</si>
  <si>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</si>
  <si>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</si>
  <si>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</si>
  <si>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</si>
  <si>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</si>
  <si>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</si>
  <si>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</si>
  <si>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</si>
  <si>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</si>
  <si>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</si>
  <si>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</si>
  <si>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</si>
  <si>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</si>
  <si>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</si>
  <si>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</si>
  <si>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</si>
  <si>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</si>
  <si>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</si>
  <si>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</si>
  <si>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</si>
  <si>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</si>
  <si>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</si>
  <si>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</si>
  <si>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</si>
  <si>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</si>
  <si>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</si>
  <si>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</si>
  <si>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</si>
  <si>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</si>
  <si>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</si>
  <si>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</si>
  <si>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</si>
  <si>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</si>
  <si>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</si>
  <si>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</si>
  <si>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</si>
  <si>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</si>
  <si>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</si>
  <si>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</si>
  <si>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</si>
  <si>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</si>
  <si>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</si>
  <si>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</si>
  <si>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</si>
  <si>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</si>
  <si>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</si>
  <si>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</si>
  <si>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</si>
  <si>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</si>
  <si>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</si>
  <si>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</si>
  <si>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</si>
  <si>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</si>
  <si>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</si>
  <si>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</si>
  <si>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</si>
  <si>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</si>
  <si>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</si>
  <si>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</si>
  <si>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</si>
  <si>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</si>
  <si>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</si>
  <si>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</si>
  <si>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</si>
  <si>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</si>
  <si>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</si>
  <si>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</si>
  <si>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</si>
  <si>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</si>
  <si>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</si>
  <si>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</si>
  <si>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</si>
  <si>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</si>
  <si>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</si>
  <si>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</si>
  <si>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</si>
  <si>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</si>
  <si>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</si>
  <si>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</si>
  <si>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</si>
  <si>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</si>
  <si>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</si>
  <si>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</si>
  <si>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</si>
  <si>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</si>
  <si>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</si>
  <si>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</si>
  <si>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</si>
  <si>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</si>
  <si>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</si>
  <si>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</si>
  <si>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</si>
  <si>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</si>
  <si>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</si>
  <si>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</si>
  <si>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</si>
  <si>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</si>
  <si>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</si>
  <si>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</si>
  <si>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</si>
  <si>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</si>
  <si>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</si>
  <si>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</si>
  <si>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</si>
  <si>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</si>
  <si>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</si>
  <si>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</si>
  <si>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</si>
  <si>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</si>
  <si>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</si>
  <si>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</si>
  <si>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</si>
  <si>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</si>
  <si>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</si>
  <si>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</si>
  <si>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</si>
  <si>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</si>
  <si>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</si>
  <si>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</si>
  <si>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</si>
  <si>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</si>
  <si>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</si>
  <si>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</si>
  <si>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</si>
  <si>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</si>
  <si>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</si>
  <si>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</si>
  <si>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</si>
  <si>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</si>
  <si>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</si>
  <si>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</si>
  <si>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</si>
  <si>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</si>
  <si>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</si>
  <si>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</si>
  <si>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</si>
  <si>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</si>
  <si>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</si>
  <si>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</si>
  <si>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</si>
  <si>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</si>
  <si>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</si>
  <si>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</si>
  <si>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</si>
  <si>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</si>
  <si>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</si>
  <si>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</si>
  <si>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</si>
  <si>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</si>
  <si>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</si>
  <si>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</si>
  <si>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</si>
  <si>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</si>
  <si>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</si>
  <si>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</si>
  <si>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</si>
  <si>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</si>
  <si>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</si>
  <si>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</si>
  <si>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</si>
  <si>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</si>
  <si>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</si>
  <si>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</si>
  <si>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</si>
  <si>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</si>
  <si>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</si>
  <si>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</si>
  <si>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</si>
  <si>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</si>
  <si>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</si>
  <si>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</si>
  <si>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</si>
  <si>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</si>
  <si>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</si>
  <si>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</si>
  <si>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</si>
  <si>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</si>
  <si>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</si>
  <si>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</si>
  <si>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</si>
  <si>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</si>
  <si>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</si>
  <si>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</si>
  <si>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</si>
  <si>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</si>
  <si>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</si>
  <si>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</si>
  <si>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</si>
  <si>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</si>
  <si>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</si>
  <si>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</si>
  <si>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</si>
  <si>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</si>
  <si>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</si>
  <si>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</si>
  <si>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</si>
  <si>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</si>
  <si>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</si>
  <si>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</si>
  <si>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</si>
  <si>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</si>
  <si>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</si>
  <si>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</si>
  <si>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</si>
  <si>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</si>
  <si>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</si>
  <si>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</si>
  <si>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</si>
  <si>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</si>
  <si>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</si>
  <si>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</si>
  <si>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</si>
  <si>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</si>
  <si>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</si>
  <si>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</si>
  <si>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</si>
  <si>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</si>
  <si>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</si>
  <si>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</si>
  <si>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</si>
  <si>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</si>
  <si>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</si>
  <si>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</si>
  <si>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</si>
  <si>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</si>
  <si>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</si>
  <si>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</si>
  <si>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</si>
  <si>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</si>
  <si>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</si>
  <si>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</si>
  <si>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</si>
  <si>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</si>
  <si>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</si>
  <si>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</si>
  <si>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</si>
  <si>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</si>
  <si>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</si>
  <si>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</si>
  <si>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</si>
  <si>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</si>
  <si>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</si>
  <si>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</si>
  <si>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</si>
  <si>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</si>
  <si>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</si>
  <si>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</si>
  <si>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</si>
  <si>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</si>
  <si>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</si>
  <si>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</si>
  <si>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</si>
  <si>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</si>
  <si>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</si>
  <si>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</si>
  <si>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</si>
  <si>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</si>
  <si>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</si>
  <si>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</si>
  <si>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</si>
  <si>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</si>
  <si>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</si>
  <si>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</si>
  <si>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</si>
  <si>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</si>
  <si>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</si>
  <si>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</si>
  <si>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</si>
  <si>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</si>
  <si>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</si>
  <si>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</si>
  <si>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</si>
  <si>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</si>
  <si>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</si>
  <si>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</si>
  <si>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</si>
  <si>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</si>
  <si>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</si>
  <si>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</si>
  <si>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</si>
  <si>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</si>
  <si>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</si>
  <si>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</si>
  <si>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</si>
  <si>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</si>
  <si>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</si>
  <si>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</si>
  <si>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</si>
  <si>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</si>
  <si>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</si>
  <si>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</si>
  <si>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</si>
  <si>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</si>
  <si>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</si>
  <si>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</si>
  <si>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</si>
  <si>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</si>
  <si>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</si>
  <si>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</si>
  <si>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</si>
  <si>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</si>
  <si>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</si>
  <si>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</si>
  <si>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</si>
  <si>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</si>
  <si>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</si>
  <si>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</si>
  <si>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</si>
  <si>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</si>
  <si>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</si>
  <si>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</si>
  <si>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</si>
  <si>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</si>
  <si>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</si>
  <si>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</si>
  <si>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</si>
  <si>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</si>
  <si>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</si>
  <si>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</si>
  <si>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</si>
  <si>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</si>
  <si>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</si>
  <si>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</si>
  <si>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</si>
  <si>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</si>
  <si>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</si>
  <si>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</si>
  <si>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</si>
  <si>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</si>
  <si>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</si>
  <si>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</si>
  <si>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</si>
  <si>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</si>
  <si>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</si>
  <si>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</si>
  <si>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</si>
  <si>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</si>
  <si>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</si>
  <si>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</si>
  <si>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</si>
  <si>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</si>
  <si>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</si>
  <si>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</si>
  <si>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</si>
  <si>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</si>
  <si>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</si>
  <si>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</si>
  <si>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</si>
  <si>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</si>
  <si>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</si>
  <si>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</si>
  <si>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</si>
  <si>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</si>
  <si>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</si>
  <si>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</si>
  <si>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</si>
  <si>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</si>
  <si>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</si>
  <si>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</si>
  <si>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</si>
  <si>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</si>
  <si>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</si>
  <si>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</si>
  <si>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</si>
  <si>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</si>
  <si>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</si>
  <si>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</si>
  <si>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</si>
  <si>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</si>
  <si>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</si>
  <si>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</si>
  <si>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</si>
  <si>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</si>
  <si>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</si>
  <si>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</si>
  <si>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</si>
  <si>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</si>
  <si>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</si>
  <si>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</si>
  <si>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</si>
  <si>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</si>
  <si>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</si>
  <si>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</si>
  <si>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</si>
  <si>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</si>
  <si>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</si>
  <si>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</si>
  <si>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</si>
  <si>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</si>
  <si>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</si>
  <si>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</si>
  <si>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</si>
  <si>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</si>
  <si>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</si>
  <si>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</si>
  <si>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</si>
  <si>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</si>
  <si>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</si>
  <si>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</si>
  <si>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</si>
  <si>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</si>
  <si>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</si>
  <si>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</si>
  <si>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</si>
  <si>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</si>
  <si>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</si>
  <si>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</si>
  <si>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</si>
  <si>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</si>
  <si>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</si>
  <si>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</si>
  <si>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</si>
  <si>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</si>
  <si>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</si>
  <si>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</si>
  <si>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</si>
  <si>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</si>
  <si>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</si>
  <si>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</si>
  <si>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</si>
  <si>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</si>
  <si>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</si>
  <si>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</si>
  <si>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</si>
  <si>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</si>
  <si>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</si>
  <si>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</si>
  <si>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</si>
  <si>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</si>
  <si>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</si>
  <si>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</si>
  <si>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</si>
  <si>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</si>
  <si>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</si>
  <si>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</si>
  <si>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</si>
  <si>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</si>
  <si>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</si>
  <si>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</si>
  <si>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</si>
  <si>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</si>
  <si>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</si>
  <si>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</si>
  <si>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</si>
  <si>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</si>
  <si>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</si>
  <si>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</si>
  <si>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</si>
  <si>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</si>
  <si>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</si>
  <si>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</si>
  <si>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</si>
  <si>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</si>
  <si>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</si>
  <si>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</si>
  <si>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</si>
  <si>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</si>
  <si>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</si>
  <si>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</si>
  <si>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</si>
  <si>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</si>
  <si>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</si>
  <si>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</si>
  <si>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</si>
  <si>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</si>
  <si>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</si>
  <si>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</si>
  <si>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</si>
  <si>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</si>
  <si>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</si>
  <si>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</si>
  <si>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</si>
  <si>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</si>
  <si>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</si>
  <si>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</si>
  <si>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</si>
  <si>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</si>
  <si>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</si>
  <si>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</si>
  <si>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</si>
  <si>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</si>
  <si>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</si>
  <si>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</si>
  <si>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</si>
  <si>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</si>
  <si>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</si>
  <si>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</si>
  <si>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</si>
  <si>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</si>
  <si>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</si>
  <si>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</si>
  <si>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</si>
  <si>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</si>
  <si>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</si>
  <si>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</si>
  <si>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</si>
  <si>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</si>
  <si>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</si>
  <si>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</si>
  <si>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</si>
  <si>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</si>
  <si>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</si>
  <si>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</si>
  <si>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</si>
  <si>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</si>
  <si>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</si>
  <si>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</si>
  <si>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</si>
  <si>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</si>
  <si>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</si>
  <si>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</si>
  <si>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</si>
  <si>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</si>
  <si>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</si>
  <si>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</si>
  <si>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</si>
  <si>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</si>
  <si>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</si>
  <si>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</si>
  <si>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</si>
  <si>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</si>
  <si>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</si>
  <si>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</si>
  <si>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</si>
  <si>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</si>
  <si>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</si>
  <si>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</si>
  <si>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</si>
  <si>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</si>
  <si>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</si>
  <si>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</si>
  <si>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</si>
  <si>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</si>
  <si>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</si>
  <si>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</si>
  <si>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</si>
  <si>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</si>
  <si>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</si>
  <si>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</si>
  <si>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</si>
  <si>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</si>
  <si>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</si>
  <si>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</si>
  <si>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</si>
  <si>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</si>
  <si>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</si>
  <si>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</si>
  <si>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</si>
  <si>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</si>
  <si>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</si>
  <si>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</si>
  <si>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</si>
  <si>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</si>
  <si>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</si>
  <si>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</si>
  <si>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</si>
  <si>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</si>
  <si>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</si>
  <si>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</si>
  <si>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</si>
  <si>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</si>
  <si>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</si>
  <si>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</si>
  <si>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</si>
  <si>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</si>
  <si>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</si>
  <si>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</si>
  <si>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</si>
  <si>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</si>
  <si>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</si>
  <si>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</si>
  <si>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</si>
  <si>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</si>
  <si>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</si>
  <si>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</si>
  <si>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</si>
  <si>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</si>
  <si>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</si>
  <si>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</si>
  <si>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</si>
  <si>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</si>
  <si>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</si>
  <si>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</si>
  <si>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</si>
  <si>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</si>
  <si>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</si>
  <si>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</si>
  <si>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</si>
  <si>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</si>
  <si>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</si>
  <si>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</si>
  <si>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</si>
  <si>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</si>
  <si>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</si>
  <si>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</si>
  <si>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</si>
  <si>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</si>
  <si>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</si>
  <si>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</si>
  <si>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</si>
  <si>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</si>
  <si>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</si>
  <si>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</si>
  <si>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</si>
  <si>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</si>
  <si>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</si>
  <si>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</si>
  <si>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</si>
  <si>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</si>
  <si>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</si>
  <si>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</si>
  <si>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</si>
  <si>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</si>
  <si>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</si>
  <si>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</si>
  <si>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</si>
  <si>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</si>
  <si>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</si>
  <si>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</si>
  <si>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</si>
  <si>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</si>
  <si>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</si>
  <si>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</si>
  <si>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</si>
  <si>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</si>
  <si>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</si>
  <si>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</si>
  <si>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</si>
  <si>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</si>
  <si>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</si>
  <si>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</si>
  <si>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</si>
  <si>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</si>
  <si>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</si>
  <si>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</si>
  <si>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</si>
  <si>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</si>
  <si>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</si>
  <si>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</si>
  <si>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</si>
  <si>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</si>
  <si>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</si>
  <si>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</si>
  <si>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</si>
  <si>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</si>
  <si>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</si>
  <si>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</si>
  <si>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</si>
  <si>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</si>
  <si>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</si>
  <si>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</si>
  <si>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</si>
  <si>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</si>
  <si>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</si>
  <si>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</si>
  <si>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</si>
  <si>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</si>
  <si>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</si>
  <si>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</si>
  <si>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</si>
  <si>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</si>
  <si>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</si>
  <si>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</si>
  <si>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</si>
  <si>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</si>
  <si>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</si>
  <si>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</si>
  <si>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</si>
  <si>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</si>
  <si>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</si>
  <si>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</si>
  <si>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</si>
  <si>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</si>
  <si>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</si>
  <si>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</si>
  <si>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</si>
  <si>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</si>
  <si>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</si>
  <si>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</si>
  <si>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</si>
  <si>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</si>
  <si>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</si>
  <si>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</si>
  <si>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</si>
  <si>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</si>
  <si>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</si>
  <si>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</si>
  <si>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</si>
  <si>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</si>
  <si>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</si>
  <si>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</si>
  <si>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</si>
  <si>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</si>
  <si>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</si>
  <si>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</si>
  <si>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</si>
  <si>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</si>
  <si>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</si>
  <si>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</si>
  <si>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</si>
  <si>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</si>
  <si>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</si>
  <si>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</si>
  <si>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</si>
  <si>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</si>
  <si>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</si>
  <si>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</si>
  <si>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</si>
  <si>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</si>
  <si>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</si>
  <si>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</si>
  <si>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</si>
  <si>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</si>
  <si>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</si>
  <si>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</si>
  <si>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</si>
  <si>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</si>
  <si>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</si>
  <si>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</si>
  <si>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</si>
  <si>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</si>
  <si>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</si>
  <si>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</si>
  <si>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</si>
  <si>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</si>
  <si>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</si>
  <si>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</si>
  <si>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</si>
  <si>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</si>
  <si>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</si>
  <si>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</si>
  <si>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</si>
  <si>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</si>
  <si>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</si>
  <si>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</si>
  <si>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</si>
  <si>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</si>
  <si>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</si>
  <si>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</si>
  <si>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</si>
  <si>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</si>
  <si>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</si>
  <si>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</si>
  <si>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</si>
  <si>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</si>
  <si>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</si>
  <si>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</si>
  <si>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</si>
  <si>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</si>
  <si>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</si>
  <si>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</si>
  <si>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</si>
  <si>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</si>
  <si>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</si>
  <si>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</si>
  <si>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</si>
  <si>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</si>
  <si>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</si>
  <si>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</si>
  <si>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</si>
  <si>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</si>
  <si>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</si>
  <si>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</si>
  <si>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</si>
  <si>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</si>
  <si>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</si>
  <si>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</si>
  <si>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</si>
  <si>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</si>
  <si>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</si>
  <si>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</si>
  <si>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</si>
  <si>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</si>
  <si>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</si>
  <si>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</si>
  <si>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</si>
  <si>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</si>
  <si>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</si>
  <si>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</si>
  <si>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</si>
  <si>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</si>
  <si>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</si>
  <si>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</si>
  <si>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</si>
  <si>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</si>
  <si>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</si>
  <si>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</si>
  <si>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</si>
  <si>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</si>
  <si>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</si>
  <si>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</si>
  <si>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</si>
  <si>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</si>
  <si>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</si>
  <si>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</si>
  <si>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</si>
  <si>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</si>
  <si>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</si>
  <si>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</si>
  <si>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</si>
  <si>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</si>
  <si>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</si>
  <si>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</si>
  <si>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</si>
  <si>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</si>
  <si>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</si>
  <si>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</si>
  <si>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</si>
  <si>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</si>
  <si>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</si>
  <si>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</si>
  <si>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</si>
  <si>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</si>
  <si>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</si>
  <si>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</si>
  <si>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</si>
  <si>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</si>
  <si>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</si>
  <si>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</si>
  <si>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</si>
  <si>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</si>
  <si>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</si>
  <si>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</si>
  <si>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</si>
  <si>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</si>
  <si>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</si>
  <si>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</si>
  <si>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</si>
  <si>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</si>
  <si>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</si>
  <si>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</si>
  <si>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</si>
  <si>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</si>
  <si>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</si>
  <si>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</si>
  <si>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</si>
  <si>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</si>
  <si>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</si>
  <si>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</si>
  <si>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</si>
  <si>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</si>
  <si>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</si>
  <si>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</si>
  <si>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</si>
  <si>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</si>
  <si>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</si>
  <si>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</si>
  <si>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</si>
  <si>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</si>
  <si>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</si>
  <si>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</si>
  <si>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</si>
  <si>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</si>
  <si>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</si>
  <si>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</si>
  <si>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</si>
  <si>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</si>
  <si>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</si>
  <si>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</si>
  <si>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</si>
  <si>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</si>
  <si>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</si>
  <si>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</si>
  <si>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</si>
  <si>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</si>
  <si>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</si>
  <si>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</si>
  <si>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</si>
  <si>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</si>
  <si>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</si>
  <si>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</si>
  <si>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</si>
  <si>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</si>
  <si>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</si>
  <si>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</si>
  <si>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</si>
  <si>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</si>
  <si>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</si>
  <si>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</si>
  <si>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</si>
  <si>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</si>
  <si>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</si>
  <si>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</si>
  <si>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</si>
  <si>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</si>
  <si>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</si>
  <si>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</si>
  <si>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</si>
  <si>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</si>
  <si>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</si>
  <si>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</si>
  <si>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</si>
  <si>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</si>
  <si>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</si>
  <si>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</si>
  <si>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</si>
  <si>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</si>
  <si>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</si>
  <si>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</si>
  <si>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</si>
  <si>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</si>
  <si>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</si>
  <si>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</si>
  <si>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</si>
  <si>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</si>
  <si>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</si>
  <si>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</si>
  <si>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</si>
  <si>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</si>
  <si>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</si>
  <si>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</si>
  <si>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</si>
  <si>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</si>
  <si>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</si>
  <si>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</si>
  <si>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</si>
  <si>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</si>
  <si>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</si>
  <si>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</si>
  <si>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</si>
  <si>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</si>
  <si>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</si>
  <si>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</si>
  <si>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</si>
  <si>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</si>
  <si>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</si>
  <si>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</si>
  <si>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</si>
  <si>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</si>
  <si>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</si>
  <si>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</si>
  <si>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</si>
  <si>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</si>
  <si>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</si>
  <si>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</si>
  <si>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</si>
  <si>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</si>
  <si>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</si>
  <si>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</si>
  <si>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</si>
  <si>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</si>
  <si>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</si>
  <si>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</si>
  <si>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</si>
  <si>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</si>
  <si>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</si>
  <si>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</si>
  <si>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</si>
  <si>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</si>
  <si>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</si>
  <si>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</si>
  <si>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</si>
  <si>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</si>
  <si>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</si>
  <si>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</si>
  <si>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</si>
  <si>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</si>
  <si>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</si>
  <si>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</si>
  <si>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</si>
  <si>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</si>
  <si>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</si>
  <si>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</si>
  <si>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</si>
  <si>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</si>
  <si>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</si>
  <si>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</si>
  <si>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</si>
  <si>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</si>
  <si>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</si>
  <si>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</si>
  <si>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</si>
  <si>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</si>
  <si>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</si>
  <si>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</si>
  <si>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</si>
  <si>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</si>
  <si>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</si>
  <si>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</si>
  <si>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</si>
  <si>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</si>
  <si>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</si>
  <si>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</si>
  <si>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</si>
  <si>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</si>
  <si>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</si>
  <si>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</si>
  <si>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</si>
  <si>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</si>
  <si>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</si>
  <si>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</si>
  <si>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</si>
  <si>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</si>
  <si>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</si>
  <si>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</si>
  <si>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</si>
  <si>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</si>
  <si>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</si>
  <si>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</si>
  <si>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</si>
  <si>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</si>
  <si>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</si>
  <si>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</si>
  <si>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</si>
  <si>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</si>
  <si>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</si>
  <si>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</si>
  <si>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</si>
  <si>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</si>
  <si>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</si>
  <si>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</si>
  <si>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</si>
  <si>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</si>
  <si>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</si>
  <si>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</si>
  <si>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</si>
  <si>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</si>
  <si>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</si>
  <si>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</si>
  <si>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</si>
  <si>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</si>
  <si>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</si>
  <si>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</si>
  <si>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</si>
  <si>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</si>
  <si>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</si>
  <si>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</si>
  <si>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</si>
  <si>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</si>
  <si>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</si>
  <si>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</si>
  <si>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</si>
  <si>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</si>
  <si>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</si>
  <si>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</si>
  <si>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</si>
  <si>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</si>
  <si>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</si>
  <si>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</si>
  <si>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</si>
  <si>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</si>
  <si>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</si>
  <si>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</si>
  <si>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</si>
  <si>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</si>
  <si>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</si>
  <si>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</si>
  <si>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</si>
  <si>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</si>
  <si>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</si>
  <si>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</si>
  <si>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</si>
  <si>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</si>
  <si>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</si>
  <si>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</si>
  <si>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</si>
  <si>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</si>
  <si>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</si>
  <si>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</si>
  <si>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</si>
  <si>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</si>
  <si>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</si>
  <si>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</si>
  <si>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</si>
  <si>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</si>
  <si>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</si>
  <si>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</si>
  <si>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</si>
  <si>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</si>
  <si>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</si>
  <si>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</si>
  <si>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</si>
  <si>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</si>
  <si>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</si>
  <si>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</si>
  <si>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</si>
  <si>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</si>
  <si>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</si>
  <si>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</si>
  <si>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</si>
  <si>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</si>
  <si>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</si>
  <si>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</si>
  <si>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</si>
  <si>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</si>
  <si>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</si>
  <si>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</si>
  <si>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</si>
  <si>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</si>
  <si>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</si>
  <si>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</si>
  <si>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</si>
  <si>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</si>
  <si>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</si>
  <si>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</si>
  <si>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</si>
  <si>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</si>
  <si>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</si>
  <si>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</si>
  <si>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</si>
  <si>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</si>
  <si>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</si>
  <si>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</si>
  <si>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</si>
  <si>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</si>
  <si>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</si>
  <si>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</si>
  <si>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</si>
  <si>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</si>
  <si>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</si>
  <si>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</si>
  <si>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</si>
  <si>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</si>
  <si>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</si>
  <si>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</si>
  <si>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</si>
  <si>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</si>
  <si>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</si>
  <si>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</si>
  <si>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</si>
  <si>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</si>
  <si>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</si>
  <si>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</si>
  <si>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</si>
  <si>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</si>
  <si>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</si>
  <si>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</si>
  <si>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</si>
  <si>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</si>
  <si>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</si>
  <si>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</si>
  <si>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</si>
  <si>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</si>
  <si>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</si>
  <si>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</si>
  <si>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</si>
  <si>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</si>
  <si>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</si>
  <si>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</si>
  <si>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</si>
  <si>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</si>
  <si>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</si>
  <si>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</si>
  <si>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</si>
  <si>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</si>
  <si>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</si>
  <si>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</si>
  <si>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</si>
  <si>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</si>
  <si>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</si>
  <si>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</si>
  <si>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</si>
  <si>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</si>
  <si>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</si>
  <si>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</si>
  <si>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</si>
  <si>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</si>
  <si>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</si>
  <si>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</si>
  <si>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</si>
  <si>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</si>
  <si>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</si>
  <si>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</si>
  <si>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</si>
  <si>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</si>
  <si>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</si>
  <si>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</si>
  <si>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</si>
  <si>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</si>
  <si>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</si>
  <si>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</si>
  <si>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</si>
  <si>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</si>
  <si>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</si>
  <si>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</si>
  <si>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</si>
  <si>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</si>
  <si>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</si>
  <si>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</si>
  <si>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</si>
  <si>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</si>
  <si>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</si>
  <si>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</si>
  <si>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</si>
  <si>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</si>
  <si>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</si>
  <si>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</si>
  <si>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</si>
  <si>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</si>
  <si>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</si>
  <si>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</si>
  <si>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</si>
  <si>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</si>
  <si>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</si>
  <si>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</si>
  <si>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</si>
  <si>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</si>
  <si>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</si>
  <si>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</si>
  <si>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</si>
  <si>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</si>
  <si>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</si>
  <si>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</si>
  <si>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</si>
  <si>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</si>
  <si>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</si>
  <si>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</si>
  <si>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</si>
  <si>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</si>
  <si>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</si>
  <si>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</si>
  <si>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</si>
  <si>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</si>
  <si>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</si>
  <si>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</si>
  <si>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</si>
  <si>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</si>
  <si>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</si>
  <si>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</si>
  <si>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</si>
  <si>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</si>
  <si>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</si>
  <si>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</si>
  <si>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</si>
  <si>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</si>
  <si>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</si>
  <si>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</si>
  <si>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</si>
  <si>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</si>
  <si>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</si>
  <si>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</si>
  <si>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</si>
  <si>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</si>
  <si>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</si>
  <si>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</si>
  <si>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</si>
  <si>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</si>
  <si>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</si>
  <si>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</si>
  <si>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</si>
  <si>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</si>
  <si>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</si>
  <si>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</si>
  <si>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</si>
  <si>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</si>
  <si>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</si>
  <si>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</si>
  <si>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</si>
  <si>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</si>
  <si>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</si>
  <si>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</si>
  <si>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</si>
  <si>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</si>
  <si>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</si>
  <si>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</si>
  <si>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</si>
  <si>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</si>
  <si>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</si>
  <si>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</si>
  <si>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</si>
  <si>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</si>
  <si>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</si>
  <si>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</si>
  <si>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</si>
  <si>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</si>
  <si>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</si>
  <si>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</si>
  <si>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</si>
  <si>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</si>
  <si>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</si>
  <si>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</si>
  <si>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</si>
  <si>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</si>
  <si>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</si>
  <si>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</si>
  <si>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</si>
  <si>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</si>
  <si>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</si>
  <si>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</si>
  <si>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</si>
  <si>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</si>
  <si>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</si>
  <si>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</si>
  <si>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</si>
  <si>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</si>
  <si>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</si>
  <si>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</si>
  <si>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</si>
  <si>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</si>
  <si>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</si>
  <si>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</si>
  <si>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</si>
  <si>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</si>
  <si>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</si>
  <si>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</si>
  <si>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</si>
  <si>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</si>
  <si>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</si>
  <si>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</si>
  <si>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</si>
  <si>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</si>
  <si>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</si>
  <si>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</si>
  <si>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</si>
  <si>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</si>
  <si>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</si>
  <si>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</si>
  <si>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</si>
  <si>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</si>
  <si>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</si>
  <si>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</si>
  <si>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</si>
  <si>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</si>
  <si>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</si>
  <si>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</si>
  <si>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</si>
  <si>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</si>
  <si>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</si>
  <si>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</si>
  <si>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</si>
  <si>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</si>
  <si>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</si>
  <si>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</si>
  <si>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</si>
  <si>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</si>
  <si>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</si>
  <si>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</si>
  <si>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</si>
  <si>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</si>
  <si>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</si>
  <si>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</si>
  <si>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</si>
  <si>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</si>
  <si>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</si>
  <si>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</si>
  <si>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</si>
  <si>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</si>
  <si>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</si>
  <si>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</si>
  <si>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</si>
  <si>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</si>
  <si>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</si>
  <si>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</si>
  <si>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</si>
  <si>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</si>
  <si>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</si>
  <si>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</si>
  <si>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</si>
  <si>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</si>
  <si>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</si>
  <si>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</si>
  <si>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</si>
  <si>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</si>
  <si>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</si>
  <si>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</si>
  <si>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</si>
  <si>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</si>
  <si>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</si>
  <si>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</si>
  <si>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</si>
  <si>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</si>
  <si>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</si>
  <si>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</si>
  <si>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</si>
  <si>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</si>
  <si>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</si>
  <si>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</si>
  <si>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</si>
  <si>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</si>
  <si>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</si>
  <si>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</si>
  <si>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</si>
  <si>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</si>
  <si>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</si>
  <si>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</si>
  <si>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</si>
  <si>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</si>
  <si>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</si>
  <si>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</si>
  <si>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</si>
  <si>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</si>
  <si>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</si>
  <si>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</si>
  <si>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</si>
  <si>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</si>
  <si>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</si>
  <si>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</si>
  <si>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</si>
  <si>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</si>
  <si>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</si>
  <si>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</si>
  <si>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</si>
  <si>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</si>
  <si>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</si>
  <si>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</si>
  <si>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</si>
  <si>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</si>
  <si>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</si>
  <si>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</si>
  <si>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</si>
  <si>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</si>
  <si>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</si>
  <si>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</si>
  <si>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</si>
  <si>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</si>
  <si>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</si>
  <si>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</si>
  <si>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</si>
  <si>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</si>
  <si>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</si>
  <si>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</si>
  <si>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</si>
  <si>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</si>
  <si>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</si>
  <si>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</si>
  <si>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</si>
  <si>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</si>
  <si>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</si>
  <si>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</si>
  <si>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</si>
  <si>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</si>
  <si>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</si>
  <si>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</si>
  <si>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</si>
  <si>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</si>
  <si>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</si>
  <si>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</si>
  <si>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</si>
  <si>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</si>
  <si>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</si>
  <si>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</si>
  <si>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</si>
  <si>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</si>
  <si>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</si>
  <si>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</si>
  <si>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</si>
  <si>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</si>
  <si>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</si>
  <si>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</si>
  <si>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</si>
  <si>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</si>
  <si>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</si>
  <si>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</si>
  <si>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</si>
  <si>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</si>
  <si>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</si>
  <si>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</si>
  <si>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</si>
  <si>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</si>
  <si>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</si>
  <si>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</si>
  <si>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</si>
  <si>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</si>
  <si>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</si>
  <si>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</si>
  <si>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</si>
  <si>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</si>
  <si>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</si>
  <si>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</si>
  <si>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</si>
  <si>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</si>
  <si>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</si>
  <si>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</si>
  <si>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</si>
  <si>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</si>
  <si>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</si>
  <si>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</si>
  <si>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</si>
  <si>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</si>
  <si>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</si>
  <si>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</si>
  <si>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</si>
  <si>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</si>
  <si>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</si>
  <si>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</si>
  <si>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</si>
  <si>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</si>
  <si>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</si>
  <si>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</si>
  <si>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</si>
  <si>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</si>
  <si>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</si>
  <si>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</si>
  <si>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</si>
  <si>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</si>
  <si>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</si>
  <si>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</si>
  <si>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</si>
  <si>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</si>
  <si>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</si>
  <si>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</si>
  <si>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</si>
  <si>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</si>
  <si>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</si>
  <si>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</si>
  <si>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</si>
  <si>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</si>
  <si>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</si>
  <si>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</si>
  <si>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</si>
  <si>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</si>
  <si>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</si>
  <si>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</si>
  <si>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</si>
  <si>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</si>
  <si>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</si>
  <si>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</si>
  <si>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</si>
  <si>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</si>
  <si>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</si>
  <si>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</si>
  <si>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</si>
  <si>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</si>
  <si>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</si>
  <si>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</si>
  <si>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</si>
  <si>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</si>
  <si>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</si>
  <si>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</si>
  <si>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</si>
  <si>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</si>
  <si>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</si>
  <si>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</si>
  <si>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</si>
  <si>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</si>
  <si>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</si>
  <si>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</si>
  <si>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</si>
  <si>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</si>
  <si>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</si>
  <si>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</si>
  <si>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</si>
  <si>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</si>
  <si>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</si>
  <si>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</si>
  <si>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</si>
  <si>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</si>
  <si>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</si>
  <si>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</si>
  <si>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</si>
  <si>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</si>
  <si>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</si>
  <si>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</si>
  <si>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</si>
  <si>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</si>
  <si>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</si>
  <si>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</si>
  <si>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</si>
  <si>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</si>
  <si>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</si>
  <si>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</si>
  <si>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</si>
  <si>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</si>
  <si>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</si>
  <si>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</si>
  <si>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</si>
  <si>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</si>
  <si>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</si>
  <si>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</si>
  <si>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</si>
  <si>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</si>
  <si>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</si>
  <si>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</si>
  <si>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</si>
  <si>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</si>
  <si>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</si>
  <si>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</si>
  <si>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</si>
  <si>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</si>
  <si>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</si>
  <si>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</si>
  <si>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</si>
  <si>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</si>
  <si>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</si>
  <si>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</si>
  <si>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</si>
  <si>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</si>
  <si>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</si>
  <si>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</si>
  <si>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</si>
  <si>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</si>
  <si>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</si>
  <si>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</si>
  <si>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</si>
  <si>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</si>
  <si>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</si>
  <si>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</si>
  <si>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</si>
  <si>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</si>
  <si>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</si>
  <si>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</si>
  <si>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</si>
  <si>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</si>
  <si>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</si>
  <si>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</si>
  <si>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</si>
  <si>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</si>
  <si>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</si>
  <si>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</si>
  <si>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</si>
  <si>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</si>
  <si>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</si>
  <si>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</si>
  <si>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</si>
  <si>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</si>
  <si>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</si>
  <si>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</si>
  <si>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</si>
  <si>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</si>
  <si>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</si>
  <si>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</si>
  <si>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</si>
  <si>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</si>
  <si>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</si>
  <si>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</si>
  <si>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</si>
  <si>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</si>
  <si>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</si>
  <si>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</si>
  <si>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</si>
  <si>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</si>
  <si>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</si>
  <si>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</si>
  <si>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</si>
  <si>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</si>
  <si>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</si>
  <si>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</si>
  <si>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</si>
  <si>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</si>
  <si>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</si>
  <si>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</si>
  <si>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</si>
  <si>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</si>
  <si>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</si>
  <si>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</si>
  <si>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</si>
  <si>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</si>
  <si>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</si>
  <si>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</si>
  <si>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</si>
  <si>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</si>
  <si>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</si>
  <si>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</si>
  <si>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</si>
  <si>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</si>
  <si>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</si>
  <si>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</si>
  <si>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</si>
  <si>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</si>
  <si>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</si>
  <si>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</si>
  <si>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</si>
  <si>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</si>
  <si>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</si>
  <si>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</si>
  <si>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</si>
  <si>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</si>
  <si>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</si>
  <si>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</si>
  <si>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</si>
  <si>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</si>
  <si>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</si>
  <si>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</si>
  <si>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</si>
  <si>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</si>
  <si>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</si>
  <si>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</si>
  <si>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</si>
  <si>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</si>
  <si>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</si>
  <si>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</si>
  <si>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</si>
  <si>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</si>
  <si>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</si>
  <si>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</si>
  <si>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</si>
  <si>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</si>
  <si>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</si>
  <si>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</si>
  <si>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</si>
  <si>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</si>
  <si>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</si>
  <si>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</si>
  <si>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</si>
  <si>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</si>
  <si>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</si>
  <si>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</si>
  <si>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</si>
  <si>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</si>
  <si>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</si>
  <si>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</si>
  <si>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</si>
  <si>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</si>
  <si>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</si>
  <si>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</si>
  <si>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</si>
  <si>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</si>
  <si>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</si>
  <si>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</si>
  <si>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</si>
  <si>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</si>
  <si>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</si>
  <si>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</si>
  <si>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</si>
  <si>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</si>
  <si>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</si>
  <si>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</si>
  <si>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</si>
  <si>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</si>
  <si>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</si>
  <si>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</si>
  <si>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</si>
  <si>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</si>
  <si>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</si>
  <si>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</si>
  <si>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</si>
  <si>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</si>
  <si>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</si>
  <si>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</si>
  <si>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</si>
  <si>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</si>
  <si>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</si>
  <si>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</si>
  <si>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</si>
  <si>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</si>
  <si>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</si>
  <si>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</si>
  <si>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</si>
  <si>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</si>
  <si>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</si>
  <si>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</si>
  <si>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</si>
  <si>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</si>
  <si>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</si>
  <si>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</si>
  <si>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</si>
  <si>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</si>
  <si>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</si>
  <si>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</si>
  <si>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</si>
  <si>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</si>
  <si>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</si>
  <si>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</si>
  <si>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</si>
  <si>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</si>
  <si>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</si>
  <si>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</si>
  <si>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</si>
  <si>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</si>
  <si>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</si>
  <si>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</si>
  <si>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</si>
  <si>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</si>
  <si>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</si>
  <si>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</si>
  <si>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</si>
  <si>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</si>
  <si>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</si>
  <si>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</si>
  <si>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</si>
  <si>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</si>
  <si>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</si>
  <si>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</si>
  <si>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</si>
  <si>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</si>
  <si>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</si>
  <si>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</si>
  <si>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</si>
  <si>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</si>
  <si>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</si>
  <si>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</si>
  <si>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</si>
  <si>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</si>
  <si>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</si>
  <si>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</si>
  <si>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</si>
  <si>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</si>
  <si>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</si>
  <si>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</si>
  <si>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</si>
  <si>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</si>
  <si>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</si>
  <si>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</si>
  <si>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</si>
  <si>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</si>
  <si>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</si>
  <si>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</si>
  <si>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</si>
  <si>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</si>
  <si>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</si>
  <si>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</si>
  <si>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</si>
  <si>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</si>
  <si>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</si>
  <si>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</si>
  <si>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</si>
  <si>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</si>
  <si>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</si>
  <si>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</si>
  <si>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</si>
  <si>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</si>
  <si>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</si>
  <si>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</si>
  <si>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</si>
  <si>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</si>
  <si>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</si>
  <si>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</si>
  <si>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</si>
  <si>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</si>
  <si>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</si>
  <si>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</si>
  <si>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</si>
  <si>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</si>
  <si>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</si>
  <si>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</si>
  <si>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</si>
  <si>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</si>
  <si>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</si>
  <si>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</si>
  <si>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</si>
  <si>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</si>
  <si>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</si>
  <si>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</si>
  <si>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</si>
  <si>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</si>
  <si>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</si>
  <si>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</si>
  <si>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</si>
  <si>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</si>
  <si>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</si>
  <si>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</si>
  <si>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</si>
  <si>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</si>
  <si>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</si>
  <si>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</si>
  <si>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</si>
  <si>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</si>
  <si>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</si>
  <si>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</si>
  <si>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</si>
  <si>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</si>
  <si>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</si>
  <si>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</si>
  <si>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</si>
  <si>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</si>
  <si>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</si>
  <si>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</si>
  <si>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</si>
  <si>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</si>
  <si>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</si>
  <si>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</si>
  <si>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</si>
  <si>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</si>
  <si>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</si>
  <si>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</si>
  <si>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</si>
  <si>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</si>
  <si>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</si>
  <si>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</si>
  <si>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</si>
  <si>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</si>
  <si>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</si>
  <si>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</si>
  <si>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</si>
  <si>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</si>
  <si>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</si>
  <si>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</si>
  <si>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</si>
  <si>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</si>
  <si>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</si>
  <si>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</si>
  <si>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</si>
  <si>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</si>
  <si>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</si>
  <si>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</si>
  <si>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</si>
  <si>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</si>
  <si>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</si>
  <si>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</si>
  <si>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</si>
  <si>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</si>
  <si>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</si>
  <si>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</si>
  <si>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</si>
  <si>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</si>
  <si>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</si>
  <si>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</si>
  <si>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</si>
  <si>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</si>
  <si>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</si>
  <si>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</si>
  <si>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</si>
  <si>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</si>
  <si>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</si>
  <si>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</si>
  <si>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</si>
  <si>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</si>
  <si>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</si>
  <si>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</si>
  <si>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</si>
  <si>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</si>
  <si>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</si>
  <si>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</si>
  <si>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</si>
  <si>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</si>
  <si>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</si>
  <si>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</si>
  <si>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</si>
  <si>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</si>
  <si>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</si>
  <si>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</si>
  <si>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</si>
  <si>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</si>
  <si>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</si>
  <si>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</si>
  <si>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</si>
  <si>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</si>
  <si>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</si>
  <si>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</si>
  <si>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</si>
  <si>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</si>
  <si>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</si>
  <si>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</si>
  <si>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</si>
  <si>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</si>
  <si>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</si>
  <si>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</si>
  <si>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</si>
  <si>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</si>
  <si>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</si>
  <si>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</si>
  <si>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</si>
  <si>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</si>
  <si>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</si>
  <si>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</si>
  <si>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</si>
  <si>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</si>
  <si>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</si>
  <si>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</si>
  <si>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</si>
  <si>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</si>
  <si>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</si>
  <si>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</si>
  <si>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</si>
  <si>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</si>
  <si>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</si>
  <si>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</si>
  <si>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</si>
  <si>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</si>
  <si>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</si>
  <si>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</si>
  <si>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</si>
  <si>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</si>
  <si>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</si>
  <si>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</si>
  <si>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</si>
  <si>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</si>
  <si>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</si>
  <si>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</si>
  <si>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</si>
  <si>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</si>
  <si>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</si>
  <si>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</si>
  <si>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</si>
  <si>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</si>
  <si>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</si>
  <si>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</si>
  <si>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</si>
  <si>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</si>
  <si>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</si>
  <si>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</si>
  <si>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</si>
  <si>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</si>
  <si>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</si>
  <si>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</si>
  <si>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</si>
  <si>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</si>
  <si>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</si>
  <si>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</si>
  <si>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</si>
  <si>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</si>
  <si>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</si>
  <si>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</si>
  <si>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</si>
  <si>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</si>
  <si>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</si>
  <si>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</si>
  <si>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</si>
  <si>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</si>
  <si>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</si>
  <si>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</si>
  <si>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</si>
  <si>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</si>
  <si>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</si>
  <si>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</si>
  <si>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</si>
  <si>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</si>
  <si>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</si>
  <si>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</si>
  <si>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</si>
  <si>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</si>
  <si>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</si>
  <si>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</si>
  <si>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</si>
  <si>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</si>
  <si>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</si>
  <si>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</si>
  <si>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</si>
  <si>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</si>
  <si>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</si>
  <si>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</si>
  <si>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</si>
  <si>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</si>
  <si>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</si>
  <si>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</si>
  <si>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</si>
  <si>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</si>
  <si>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</si>
  <si>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</si>
  <si>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</si>
  <si>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</si>
  <si>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</si>
  <si>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</si>
  <si>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</si>
  <si>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</si>
  <si>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</si>
  <si>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</si>
  <si>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</si>
  <si>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</si>
  <si>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</si>
  <si>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</si>
  <si>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</si>
  <si>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</si>
  <si>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</si>
  <si>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</si>
  <si>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</si>
  <si>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</si>
  <si>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</si>
  <si>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</si>
  <si>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</si>
  <si>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</si>
  <si>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</si>
  <si>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</si>
  <si>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</si>
  <si>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</si>
  <si>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</si>
  <si>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</si>
  <si>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</si>
  <si>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</si>
  <si>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</si>
  <si>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</si>
  <si>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</si>
  <si>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</si>
  <si>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</si>
  <si>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</si>
  <si>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</si>
  <si>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</si>
  <si>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</si>
  <si>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</si>
  <si>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</si>
  <si>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</si>
  <si>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</si>
  <si>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</si>
  <si>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</si>
  <si>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</si>
  <si>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</si>
  <si>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</si>
  <si>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</si>
  <si>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</si>
  <si>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</si>
  <si>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</si>
  <si>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</si>
  <si>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</si>
  <si>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</si>
  <si>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</si>
  <si>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</si>
  <si>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</si>
  <si>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</si>
  <si>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</si>
  <si>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</si>
  <si>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</si>
  <si>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</si>
  <si>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</si>
  <si>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</si>
  <si>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</si>
  <si>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</si>
  <si>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</si>
  <si>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</si>
  <si>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</si>
  <si>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</si>
  <si>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</si>
  <si>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</si>
  <si>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</si>
  <si>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</si>
  <si>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</si>
  <si>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</si>
  <si>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</si>
  <si>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</si>
  <si>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</si>
  <si>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</si>
  <si>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</si>
  <si>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</si>
  <si>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</si>
  <si>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</si>
  <si>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</si>
  <si>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</si>
  <si>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</si>
  <si>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</si>
  <si>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</si>
  <si>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</si>
  <si>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</si>
  <si>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</si>
  <si>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</si>
  <si>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</si>
  <si>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</si>
  <si>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</si>
  <si>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</si>
  <si>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</si>
  <si>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</si>
  <si>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</si>
  <si>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</si>
  <si>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</si>
  <si>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</si>
  <si>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</si>
  <si>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</si>
  <si>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</si>
  <si>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</si>
  <si>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</si>
  <si>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</si>
  <si>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</si>
  <si>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</si>
  <si>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</si>
  <si>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</si>
  <si>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</si>
  <si>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</si>
  <si>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</si>
  <si>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</si>
  <si>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</si>
  <si>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</si>
  <si>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</si>
  <si>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</si>
  <si>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</si>
  <si>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</si>
  <si>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</si>
  <si>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</si>
  <si>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</si>
  <si>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</si>
  <si>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</si>
  <si>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</si>
  <si>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</si>
  <si>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</si>
  <si>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</si>
  <si>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</si>
  <si>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</si>
  <si>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</si>
  <si>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</si>
  <si>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</si>
  <si>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</si>
  <si>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</si>
  <si>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</si>
  <si>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</si>
  <si>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</si>
  <si>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</si>
  <si>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</si>
  <si>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</si>
  <si>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</si>
  <si>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</si>
  <si>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</si>
  <si>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</si>
  <si>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</si>
  <si>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</si>
  <si>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</si>
  <si>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</si>
  <si>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</si>
  <si>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</si>
  <si>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</si>
  <si>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</si>
  <si>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</si>
  <si>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</si>
  <si>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</si>
  <si>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</si>
  <si>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</si>
  <si>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</si>
  <si>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</si>
  <si>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</si>
  <si>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</si>
  <si>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</si>
  <si>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</si>
  <si>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</si>
  <si>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</si>
  <si>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</si>
  <si>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</si>
  <si>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</si>
  <si>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</si>
  <si>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</si>
  <si>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</si>
  <si>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</si>
  <si>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</si>
  <si>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</si>
  <si>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</si>
  <si>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</si>
  <si>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</si>
  <si>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</si>
  <si>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</si>
  <si>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</si>
  <si>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</si>
  <si>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</si>
  <si>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</si>
  <si>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</si>
  <si>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</si>
  <si>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</si>
  <si>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</si>
  <si>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</si>
  <si>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</si>
  <si>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</si>
  <si>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</si>
  <si>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</si>
  <si>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</si>
  <si>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</si>
  <si>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</si>
  <si>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</si>
  <si>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</si>
  <si>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</si>
  <si>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</si>
  <si>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</si>
  <si>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</si>
  <si>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</si>
  <si>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</si>
  <si>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</si>
  <si>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</si>
  <si>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</si>
  <si>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</si>
  <si>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</si>
  <si>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</si>
  <si>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</si>
  <si>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</si>
  <si>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</si>
  <si>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</si>
  <si>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</si>
  <si>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</si>
  <si>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</si>
  <si>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</si>
  <si>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</si>
  <si>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</si>
  <si>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</si>
  <si>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</si>
  <si>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</si>
  <si>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</si>
  <si>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</si>
  <si>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</si>
  <si>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</si>
  <si>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</si>
  <si>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</si>
  <si>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</si>
  <si>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</si>
  <si>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</si>
  <si>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</si>
  <si>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</si>
  <si>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</si>
  <si>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</si>
  <si>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</si>
  <si>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</si>
  <si>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</si>
  <si>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</si>
  <si>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</si>
  <si>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</si>
  <si>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</si>
  <si>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</si>
  <si>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</si>
  <si>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</si>
  <si>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</si>
  <si>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</si>
  <si>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</si>
  <si>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</si>
  <si>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</si>
  <si>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</si>
  <si>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</si>
  <si>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</si>
  <si>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</si>
  <si>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</si>
  <si>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</si>
  <si>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</si>
  <si>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</si>
  <si>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</si>
  <si>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</si>
  <si>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</si>
  <si>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</si>
  <si>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</si>
  <si>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</si>
  <si>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</si>
  <si>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</si>
  <si>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</si>
  <si>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</si>
  <si>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</si>
  <si>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</si>
  <si>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</si>
  <si>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</si>
  <si>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</si>
  <si>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</si>
  <si>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</si>
  <si>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</si>
  <si>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</si>
  <si>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</si>
  <si>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</si>
  <si>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</si>
  <si>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</si>
  <si>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</si>
  <si>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</si>
  <si>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</si>
  <si>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</si>
  <si>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</si>
  <si>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</si>
  <si>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</si>
  <si>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</si>
  <si>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</si>
  <si>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</si>
  <si>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</si>
  <si>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</si>
  <si>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</si>
  <si>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</si>
  <si>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</si>
  <si>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</si>
  <si>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</si>
  <si>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</si>
  <si>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</si>
  <si>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</si>
  <si>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</si>
  <si>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</si>
  <si>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</si>
  <si>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</si>
  <si>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</si>
  <si>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</si>
  <si>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</si>
  <si>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</si>
  <si>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</si>
  <si>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</si>
  <si>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</si>
  <si>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</si>
  <si>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</si>
  <si>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</si>
  <si>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</si>
  <si>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</si>
  <si>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</si>
  <si>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</si>
  <si>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</si>
  <si>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</si>
  <si>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</si>
  <si>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</si>
  <si>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</si>
  <si>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</si>
  <si>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</si>
  <si>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</si>
  <si>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</si>
  <si>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</si>
  <si>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</si>
  <si>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</si>
  <si>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</si>
  <si>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</si>
  <si>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</si>
  <si>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</si>
  <si>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</si>
  <si>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</si>
  <si>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</si>
  <si>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</si>
  <si>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</si>
  <si>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</si>
  <si>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</si>
  <si>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</si>
  <si>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</si>
  <si>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</si>
  <si>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</si>
  <si>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</si>
  <si>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</si>
  <si>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</si>
  <si>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</si>
  <si>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</si>
  <si>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</si>
  <si>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</si>
  <si>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</si>
  <si>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</si>
  <si>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</si>
  <si>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</si>
  <si>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</si>
  <si>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</si>
  <si>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</si>
  <si>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</si>
  <si>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</si>
  <si>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</si>
  <si>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</si>
  <si>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</si>
  <si>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</si>
  <si>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</si>
  <si>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</si>
  <si>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</si>
  <si>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</si>
  <si>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</si>
  <si>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</si>
  <si>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</si>
  <si>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</si>
  <si>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</si>
  <si>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</si>
  <si>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</si>
  <si>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</si>
  <si>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</si>
  <si>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</si>
  <si>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</si>
  <si>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</si>
  <si>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</si>
  <si>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</si>
  <si>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</si>
  <si>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</si>
  <si>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</si>
  <si>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</si>
  <si>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</si>
  <si>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</si>
  <si>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</si>
  <si>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</si>
  <si>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</si>
  <si>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</si>
  <si>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</si>
  <si>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</si>
  <si>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</si>
  <si>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</si>
  <si>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</si>
  <si>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</si>
  <si>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</si>
  <si>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</si>
  <si>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</si>
  <si>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</si>
  <si>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</si>
  <si>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</si>
  <si>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</si>
  <si>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</si>
  <si>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</si>
  <si>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</si>
  <si>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</si>
  <si>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</si>
  <si>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</si>
  <si>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</si>
  <si>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</si>
  <si>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</si>
  <si>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</si>
  <si>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</si>
  <si>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</si>
  <si>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</si>
  <si>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</si>
  <si>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</si>
  <si>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</si>
  <si>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</si>
  <si>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</si>
  <si>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</si>
  <si>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</si>
  <si>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</si>
  <si>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</si>
  <si>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</si>
  <si>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</si>
  <si>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</si>
  <si>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</si>
  <si>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</si>
  <si>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</si>
  <si>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</si>
  <si>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</si>
  <si>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</si>
  <si>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</si>
  <si>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</si>
  <si>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</si>
  <si>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</si>
  <si>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</si>
  <si>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</si>
  <si>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</si>
  <si>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</si>
  <si>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</si>
  <si>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</si>
  <si>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</si>
  <si>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</si>
  <si>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</si>
  <si>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</si>
  <si>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</si>
  <si>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</si>
  <si>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</si>
  <si>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</si>
  <si>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</si>
  <si>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</si>
  <si>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</si>
  <si>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</si>
  <si>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</si>
  <si>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</si>
  <si>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</si>
  <si>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</si>
  <si>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</si>
  <si>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</si>
  <si>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</si>
  <si>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</si>
  <si>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</si>
  <si>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</si>
  <si>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</si>
  <si>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</si>
  <si>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</si>
  <si>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</si>
  <si>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</si>
  <si>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</si>
  <si>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</si>
  <si>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</si>
  <si>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</si>
  <si>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</si>
  <si>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</si>
  <si>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</si>
  <si>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</si>
  <si>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</si>
  <si>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</si>
  <si>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</si>
  <si>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</si>
  <si>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</si>
  <si>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</si>
  <si>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</si>
  <si>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</si>
  <si>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</si>
  <si>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</si>
  <si>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</si>
  <si>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</si>
  <si>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</si>
  <si>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</si>
  <si>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</si>
  <si>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</si>
  <si>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</si>
  <si>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</si>
  <si>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</si>
  <si>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</si>
  <si>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</si>
  <si>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</si>
  <si>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</si>
  <si>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</si>
  <si>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</si>
  <si>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</si>
  <si>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</si>
  <si>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</si>
  <si>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</si>
  <si>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</si>
  <si>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</si>
  <si>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</si>
  <si>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</si>
  <si>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</si>
  <si>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</si>
  <si>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</si>
  <si>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</si>
  <si>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</si>
  <si>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</si>
  <si>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</si>
  <si>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</si>
  <si>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</si>
  <si>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</si>
  <si>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</si>
  <si>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</si>
  <si>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</si>
  <si>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</si>
  <si>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</si>
  <si>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</si>
  <si>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</si>
  <si>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</si>
  <si>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</si>
  <si>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</si>
  <si>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</si>
  <si>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</si>
  <si>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</si>
  <si>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</si>
  <si>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</si>
  <si>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</si>
  <si>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</si>
  <si>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</si>
  <si>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</si>
  <si>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</si>
  <si>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</si>
  <si>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</si>
  <si>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</si>
  <si>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</si>
  <si>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</si>
  <si>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</si>
  <si>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</si>
  <si>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</si>
  <si>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</si>
  <si>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</si>
  <si>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</si>
  <si>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</si>
  <si>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</si>
  <si>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</si>
  <si>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</si>
  <si>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</si>
  <si>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</si>
  <si>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</si>
  <si>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</si>
  <si>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</si>
  <si>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</si>
  <si>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</si>
  <si>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</si>
  <si>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</si>
  <si>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</si>
  <si>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</si>
  <si>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</si>
  <si>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</si>
  <si>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</si>
  <si>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</si>
  <si>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</si>
  <si>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</si>
  <si>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</si>
  <si>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</si>
  <si>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</si>
  <si>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</si>
  <si>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</si>
  <si>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</si>
  <si>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</si>
  <si>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</si>
  <si>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</si>
  <si>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</si>
  <si>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</si>
  <si>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</si>
  <si>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</si>
  <si>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</si>
  <si>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</si>
  <si>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</si>
  <si>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</si>
  <si>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</si>
  <si>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</si>
  <si>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</si>
  <si>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</si>
  <si>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</si>
  <si>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</si>
  <si>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</si>
  <si>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</si>
  <si>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</si>
  <si>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</si>
  <si>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</si>
  <si>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</si>
  <si>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</si>
  <si>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</si>
  <si>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</si>
  <si>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</si>
  <si>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</si>
  <si>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</si>
  <si>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</si>
  <si>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</si>
  <si>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</si>
  <si>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</si>
  <si>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</si>
  <si>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</si>
  <si>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</si>
  <si>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</si>
  <si>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</si>
  <si>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</si>
  <si>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</si>
  <si>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</si>
  <si>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</si>
  <si>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</si>
  <si>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</si>
  <si>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</si>
  <si>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</si>
  <si>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</si>
  <si>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</si>
  <si>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</si>
  <si>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</si>
  <si>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</si>
  <si>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</si>
  <si>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</si>
  <si>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</si>
  <si>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</si>
  <si>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</si>
  <si>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</si>
  <si>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</si>
  <si>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</si>
  <si>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</si>
  <si>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</si>
  <si>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</si>
  <si>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</si>
  <si>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</si>
  <si>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</si>
  <si>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</si>
  <si>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</si>
  <si>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</si>
  <si>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</si>
  <si>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</si>
  <si>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</si>
  <si>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</si>
  <si>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</si>
  <si>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</si>
  <si>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</si>
  <si>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</si>
  <si>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</si>
  <si>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</si>
  <si>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</si>
  <si>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</si>
  <si>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</si>
  <si>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</si>
  <si>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</si>
  <si>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</si>
  <si>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</si>
  <si>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</si>
  <si>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</si>
  <si>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</si>
  <si>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</si>
  <si>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</si>
  <si>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</si>
  <si>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</si>
  <si>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</si>
  <si>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</si>
  <si>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</si>
  <si>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</si>
  <si>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</si>
  <si>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</si>
  <si>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</si>
  <si>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</si>
  <si>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</si>
  <si>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</si>
  <si>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</si>
  <si>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</si>
  <si>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</si>
  <si>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</si>
  <si>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</si>
  <si>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</si>
  <si>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</si>
  <si>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</si>
  <si>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</si>
  <si>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</si>
  <si>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</si>
  <si>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</si>
  <si>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</si>
  <si>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</si>
  <si>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</si>
  <si>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</si>
  <si>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</si>
  <si>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</si>
  <si>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</si>
  <si>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</si>
  <si>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</si>
  <si>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</si>
  <si>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</si>
  <si>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</si>
  <si>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</si>
  <si>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</si>
  <si>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</si>
  <si>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</si>
  <si>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</si>
  <si>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</si>
  <si>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</si>
  <si>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</si>
  <si>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</si>
  <si>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</si>
  <si>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</si>
  <si>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</si>
  <si>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</si>
  <si>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</si>
  <si>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</si>
  <si>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</si>
  <si>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</si>
  <si>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</si>
  <si>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</si>
  <si>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</si>
  <si>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</si>
  <si>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</si>
  <si>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</si>
  <si>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</si>
  <si>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</si>
  <si>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</si>
  <si>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</si>
  <si>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</si>
  <si>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</si>
  <si>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</si>
  <si>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</si>
  <si>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</si>
  <si>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</si>
  <si>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</si>
  <si>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</si>
  <si>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</si>
  <si>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</si>
  <si>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</si>
  <si>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</si>
  <si>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</si>
  <si>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</si>
  <si>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</si>
  <si>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</si>
  <si>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</si>
  <si>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</si>
  <si>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</si>
  <si>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</si>
  <si>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</si>
  <si>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</si>
  <si>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</si>
  <si>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</si>
  <si>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</si>
  <si>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</si>
  <si>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</si>
  <si>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</si>
  <si>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</si>
  <si>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</si>
  <si>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</si>
  <si>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</si>
  <si>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</si>
  <si>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</si>
  <si>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</si>
  <si>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</si>
  <si>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</si>
  <si>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</si>
  <si>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</si>
  <si>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</si>
  <si>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</si>
  <si>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</si>
  <si>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</si>
  <si>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</si>
  <si>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</si>
  <si>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</si>
  <si>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</si>
  <si>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</si>
  <si>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</si>
  <si>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</si>
  <si>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</si>
  <si>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</si>
  <si>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</si>
  <si>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</si>
  <si>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</si>
  <si>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</si>
  <si>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</si>
  <si>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</si>
  <si>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</si>
  <si>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</si>
  <si>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</si>
  <si>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</si>
  <si>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</si>
  <si>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</si>
  <si>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</si>
  <si>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</si>
  <si>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</si>
  <si>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</si>
  <si>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</si>
  <si>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</si>
  <si>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</si>
  <si>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</si>
  <si>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</si>
  <si>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</si>
  <si>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</si>
  <si>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</si>
  <si>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</si>
  <si>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</si>
  <si>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</si>
  <si>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</si>
  <si>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</si>
  <si>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</si>
  <si>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</si>
  <si>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</si>
  <si>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</si>
  <si>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</si>
  <si>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</si>
  <si>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</si>
  <si>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</si>
  <si>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</si>
  <si>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</si>
  <si>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</si>
  <si>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</si>
  <si>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</si>
  <si>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</si>
  <si>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</si>
  <si>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</si>
  <si>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</si>
  <si>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</si>
  <si>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</si>
  <si>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</si>
  <si>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</si>
  <si>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</si>
  <si>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</si>
  <si>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</si>
  <si>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</si>
  <si>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</si>
  <si>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</si>
  <si>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</si>
  <si>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</si>
  <si>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</si>
  <si>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</si>
  <si>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</si>
  <si>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</si>
  <si>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</si>
  <si>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</si>
  <si>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</si>
  <si>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</si>
  <si>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</si>
  <si>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</si>
  <si>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</si>
  <si>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</si>
  <si>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</si>
  <si>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</si>
  <si>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</si>
  <si>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</si>
  <si>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</si>
  <si>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</si>
  <si>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</si>
  <si>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</si>
  <si>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</si>
  <si>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</si>
  <si>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</si>
  <si>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</si>
  <si>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</si>
  <si>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</si>
  <si>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</si>
  <si>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</si>
  <si>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</si>
  <si>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</si>
  <si>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</si>
  <si>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</si>
  <si>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</si>
  <si>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</si>
  <si>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</si>
  <si>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</si>
  <si>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</si>
  <si>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</si>
  <si>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</si>
  <si>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</si>
  <si>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</si>
  <si>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</si>
  <si>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</si>
  <si>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</si>
  <si>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</si>
  <si>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</si>
  <si>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</si>
  <si>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</si>
  <si>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</si>
  <si>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</si>
  <si>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</si>
  <si>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</si>
  <si>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</si>
  <si>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</si>
  <si>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</si>
  <si>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</si>
  <si>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</si>
  <si>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</si>
  <si>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</si>
  <si>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</si>
  <si>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</si>
  <si>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</si>
  <si>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</si>
  <si>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</si>
  <si>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</si>
  <si>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</si>
  <si>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</si>
  <si>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</si>
  <si>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</si>
  <si>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</si>
  <si>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</si>
  <si>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</si>
  <si>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</si>
  <si>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</si>
  <si>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</si>
  <si>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</si>
  <si>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</si>
  <si>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</si>
  <si>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</si>
  <si>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</si>
  <si>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</si>
  <si>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</si>
  <si>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</si>
  <si>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</si>
  <si>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</si>
  <si>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</si>
  <si>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</si>
  <si>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</si>
  <si>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</si>
  <si>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</si>
  <si>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</si>
  <si>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</si>
  <si>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</si>
  <si>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</si>
  <si>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</si>
  <si>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</si>
  <si>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</si>
  <si>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</si>
  <si>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</si>
  <si>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</si>
  <si>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</si>
  <si>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</si>
  <si>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</si>
  <si>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</si>
  <si>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</si>
  <si>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</si>
  <si>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</si>
  <si>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</si>
  <si>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</si>
  <si>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</si>
  <si>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</si>
  <si>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</si>
  <si>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</si>
  <si>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</si>
  <si>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</si>
  <si>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</si>
  <si>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</si>
  <si>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</si>
  <si>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</si>
  <si>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</si>
  <si>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</si>
  <si>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</si>
  <si>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</si>
  <si>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</si>
  <si>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</si>
  <si>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</si>
  <si>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</si>
  <si>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</si>
  <si>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</si>
  <si>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</si>
  <si>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</si>
  <si>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</si>
  <si>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</si>
  <si>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</si>
  <si>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</si>
  <si>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</si>
  <si>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</si>
  <si>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</si>
  <si>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</si>
  <si>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</si>
  <si>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</si>
  <si>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</si>
  <si>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</si>
  <si>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</si>
  <si>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</si>
  <si>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</si>
  <si>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</si>
  <si>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</si>
  <si>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</si>
  <si>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</si>
  <si>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</si>
  <si>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</si>
  <si>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</si>
  <si>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</si>
  <si>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</si>
  <si>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</si>
  <si>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</si>
  <si>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</si>
  <si>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</si>
  <si>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</si>
  <si>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</si>
  <si>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</si>
  <si>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</si>
  <si>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</si>
  <si>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</si>
  <si>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</si>
  <si>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</si>
  <si>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</si>
  <si>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</si>
  <si>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</si>
  <si>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</si>
  <si>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</si>
  <si>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</si>
  <si>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</si>
  <si>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</si>
  <si>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</si>
  <si>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</si>
  <si>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</si>
  <si>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</si>
  <si>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</si>
  <si>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</si>
  <si>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</si>
  <si>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</si>
  <si>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</si>
  <si>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</si>
  <si>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</si>
  <si>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</si>
  <si>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</si>
  <si>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</si>
  <si>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</si>
  <si>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</si>
  <si>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</si>
  <si>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</si>
  <si>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</si>
  <si>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</si>
  <si>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</si>
  <si>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</si>
  <si>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</si>
  <si>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</si>
  <si>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</si>
  <si>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</si>
  <si>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</si>
  <si>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</si>
  <si>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</si>
  <si>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</si>
  <si>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</si>
  <si>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</si>
  <si>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</si>
  <si>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</si>
  <si>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</si>
  <si>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</si>
  <si>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</si>
  <si>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</si>
  <si>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</si>
  <si>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</si>
  <si>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</si>
  <si>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</si>
  <si>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</si>
  <si>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</si>
  <si>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</si>
  <si>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</si>
  <si>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</si>
  <si>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</si>
  <si>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</si>
  <si>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</si>
  <si>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</si>
  <si>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</si>
  <si>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</si>
  <si>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</si>
  <si>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</si>
  <si>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</si>
  <si>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</si>
  <si>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</si>
  <si>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</si>
  <si>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</si>
  <si>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</si>
  <si>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</si>
  <si>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</si>
  <si>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</si>
  <si>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</si>
  <si>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</si>
  <si>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</si>
  <si>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</si>
  <si>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</si>
  <si>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</si>
  <si>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</si>
  <si>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</si>
  <si>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</si>
  <si>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</si>
  <si>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</si>
  <si>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</si>
  <si>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</si>
  <si>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</si>
  <si>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</si>
  <si>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</si>
  <si>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</si>
  <si>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</si>
  <si>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</si>
  <si>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</si>
  <si>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</si>
  <si>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</si>
  <si>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</si>
  <si>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</si>
  <si>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</si>
  <si>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</si>
  <si>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</si>
  <si>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</si>
  <si>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</si>
  <si>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</si>
  <si>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</si>
  <si>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</si>
  <si>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</si>
  <si>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</si>
  <si>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</si>
  <si>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</si>
  <si>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</si>
  <si>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</si>
  <si>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</si>
  <si>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</si>
  <si>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</si>
  <si>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</si>
  <si>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</si>
  <si>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</si>
  <si>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</si>
  <si>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</si>
  <si>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</si>
  <si>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</si>
  <si>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</si>
  <si>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</si>
  <si>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</si>
  <si>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</si>
  <si>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</si>
  <si>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</si>
  <si>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</si>
  <si>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</si>
  <si>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</si>
  <si>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</si>
  <si>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</si>
  <si>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</si>
  <si>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</si>
  <si>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</si>
  <si>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</si>
  <si>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</si>
  <si>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</si>
  <si>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</si>
  <si>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</si>
  <si>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</si>
  <si>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</si>
  <si>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</si>
  <si>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</si>
  <si>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</si>
  <si>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</si>
  <si>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</si>
  <si>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</si>
  <si>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</si>
  <si>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</si>
  <si>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</si>
  <si>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</si>
  <si>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</si>
  <si>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</si>
  <si>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</si>
  <si>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</si>
  <si>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</si>
  <si>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</si>
  <si>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</si>
  <si>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</si>
  <si>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</si>
  <si>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</si>
  <si>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</si>
  <si>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</si>
  <si>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</si>
  <si>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</si>
  <si>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</si>
  <si>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</si>
  <si>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</si>
  <si>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</si>
  <si>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</si>
  <si>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</si>
  <si>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</si>
  <si>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</si>
  <si>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</si>
  <si>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</si>
  <si>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</si>
  <si>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</si>
  <si>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</si>
  <si>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</si>
  <si>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</si>
  <si>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</si>
  <si>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</si>
  <si>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</si>
  <si>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</si>
  <si>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</si>
  <si>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</si>
  <si>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</si>
  <si>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</si>
  <si>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</si>
  <si>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</si>
  <si>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</si>
  <si>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</si>
  <si>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</si>
  <si>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</si>
  <si>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</si>
  <si>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</si>
  <si>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</si>
  <si>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</si>
  <si>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</si>
  <si>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</si>
  <si>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</si>
  <si>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</si>
  <si>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</si>
  <si>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</si>
  <si>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</si>
  <si>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</si>
  <si>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</si>
  <si>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</si>
  <si>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</si>
  <si>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</si>
  <si>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</si>
  <si>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</si>
  <si>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</si>
  <si>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</si>
  <si>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</si>
  <si>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</si>
  <si>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</si>
  <si>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</si>
  <si>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</si>
  <si>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</si>
  <si>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</si>
  <si>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</si>
  <si>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</si>
  <si>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</si>
  <si>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</si>
  <si>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</si>
  <si>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</si>
  <si>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</si>
  <si>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</si>
  <si>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</si>
  <si>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</si>
  <si>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</si>
  <si>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</si>
  <si>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</si>
  <si>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</si>
  <si>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</si>
  <si>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</si>
  <si>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</si>
  <si>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</si>
  <si>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</si>
  <si>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</si>
  <si>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</si>
  <si>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</si>
  <si>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</si>
  <si>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</si>
  <si>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</si>
  <si>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</si>
  <si>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</si>
  <si>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</si>
  <si>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</si>
  <si>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</si>
  <si>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</si>
  <si>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</si>
  <si>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</si>
  <si>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</si>
  <si>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</si>
  <si>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</si>
  <si>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</si>
  <si>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</si>
  <si>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</si>
  <si>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</si>
  <si>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</si>
  <si>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</si>
  <si>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</si>
  <si>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</si>
  <si>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</si>
  <si>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</si>
  <si>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</si>
  <si>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</si>
  <si>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</si>
  <si>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</si>
  <si>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</si>
  <si>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</si>
  <si>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</si>
  <si>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</si>
  <si>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</si>
  <si>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</si>
  <si>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</si>
  <si>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</si>
  <si>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</si>
  <si>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</si>
  <si>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</si>
  <si>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</si>
  <si>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</si>
  <si>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</si>
  <si>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</si>
  <si>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</si>
  <si>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</si>
  <si>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</si>
  <si>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</si>
  <si>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</si>
  <si>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</si>
  <si>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</si>
  <si>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</si>
  <si>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</si>
  <si>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</si>
  <si>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</si>
  <si>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</si>
  <si>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</si>
  <si>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</si>
  <si>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</si>
  <si>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</si>
  <si>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</si>
  <si>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</si>
  <si>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</si>
  <si>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</si>
  <si>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</si>
  <si>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</si>
  <si>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</si>
  <si>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</si>
  <si>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</si>
  <si>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</si>
  <si>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</si>
  <si>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</si>
  <si>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</si>
  <si>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</si>
  <si>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</si>
  <si>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</si>
  <si>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</si>
  <si>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</si>
  <si>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</si>
  <si>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</si>
  <si>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</si>
  <si>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</si>
  <si>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</si>
  <si>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</si>
  <si>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</si>
  <si>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</si>
  <si>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</si>
  <si>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</si>
  <si>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</si>
  <si>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</si>
  <si>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</si>
  <si>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</si>
  <si>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</si>
  <si>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</si>
  <si>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</si>
  <si>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</si>
  <si>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</si>
  <si>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</si>
  <si>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</si>
  <si>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</si>
  <si>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</si>
  <si>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</si>
  <si>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</si>
  <si>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</si>
  <si>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</si>
  <si>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</si>
  <si>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</si>
  <si>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</si>
  <si>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</si>
  <si>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</si>
  <si>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</si>
  <si>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</si>
  <si>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</si>
  <si>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</si>
  <si>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</si>
  <si>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</si>
  <si>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</si>
  <si>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</si>
  <si>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</si>
  <si>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</si>
  <si>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</si>
  <si>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</si>
  <si>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</si>
  <si>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</si>
  <si>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</si>
  <si>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</si>
  <si>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</si>
  <si>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</si>
  <si>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</si>
  <si>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</si>
  <si>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</si>
  <si>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</si>
  <si>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</si>
  <si>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</si>
  <si>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</si>
  <si>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</si>
  <si>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</si>
  <si>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</si>
  <si>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</si>
  <si>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</si>
  <si>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</si>
  <si>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</si>
  <si>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</si>
  <si>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</si>
  <si>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</si>
  <si>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</si>
  <si>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</si>
  <si>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</si>
  <si>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</si>
  <si>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</si>
  <si>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</si>
  <si>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</si>
  <si>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</si>
  <si>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</si>
  <si>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</si>
  <si>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</si>
  <si>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</si>
  <si>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</si>
  <si>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</si>
  <si>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</si>
  <si>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</si>
  <si>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</si>
  <si>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</si>
  <si>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</si>
  <si>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</si>
  <si>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</si>
  <si>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</si>
  <si>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</si>
  <si>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</si>
  <si>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</si>
  <si>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</si>
  <si>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</si>
  <si>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</si>
  <si>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</si>
  <si>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</si>
  <si>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</si>
  <si>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</si>
  <si>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</si>
  <si>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</si>
  <si>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</si>
  <si>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</si>
  <si>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</si>
  <si>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</si>
  <si>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</si>
  <si>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</si>
  <si>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</si>
  <si>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</si>
  <si>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</si>
  <si>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</si>
  <si>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</si>
  <si>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</si>
  <si>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</si>
  <si>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</si>
  <si>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</si>
  <si>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</si>
  <si>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</si>
  <si>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</si>
  <si>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</si>
  <si>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</si>
  <si>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</si>
  <si>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</si>
  <si>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</si>
  <si>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</si>
  <si>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</si>
  <si>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</si>
  <si>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</si>
  <si>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</si>
  <si>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</si>
  <si>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</si>
  <si>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</si>
  <si>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</si>
  <si>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</si>
  <si>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</si>
  <si>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</si>
  <si>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</si>
  <si>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</si>
  <si>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</si>
  <si>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</si>
  <si>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</si>
  <si>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</si>
  <si>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</si>
  <si>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</si>
  <si>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</si>
  <si>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</si>
  <si>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</si>
  <si>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</si>
  <si>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</si>
  <si>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</si>
  <si>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</si>
  <si>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</si>
  <si>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</si>
  <si>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</si>
  <si>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</si>
  <si>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</si>
  <si>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</si>
  <si>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</si>
  <si>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</si>
  <si>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</si>
  <si>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</si>
  <si>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</si>
  <si>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</si>
  <si>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</si>
  <si>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</si>
  <si>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</si>
  <si>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</si>
  <si>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</si>
  <si>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</si>
  <si>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</si>
  <si>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</si>
  <si>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</si>
  <si>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</si>
  <si>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</si>
  <si>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</si>
  <si>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</si>
  <si>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</si>
  <si>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</si>
  <si>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</si>
  <si>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</si>
  <si>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</si>
  <si>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</si>
  <si>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</si>
  <si>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</si>
  <si>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</si>
  <si>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</si>
  <si>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</si>
  <si>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</si>
  <si>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</si>
  <si>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</si>
  <si>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</si>
  <si>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</si>
  <si>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</si>
  <si>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</si>
  <si>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</si>
  <si>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</si>
  <si>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</si>
  <si>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</si>
  <si>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</si>
  <si>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</si>
  <si>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</si>
  <si>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</si>
  <si>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</si>
  <si>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</si>
  <si>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</si>
  <si>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</si>
  <si>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</si>
  <si>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</si>
  <si>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</si>
  <si>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</si>
  <si>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</si>
  <si>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</si>
  <si>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</si>
  <si>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</si>
  <si>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</si>
  <si>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</si>
  <si>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</si>
  <si>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</si>
  <si>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</si>
  <si>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</si>
  <si>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</si>
  <si>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</si>
  <si>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</si>
  <si>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</si>
  <si>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</si>
  <si>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</si>
  <si>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</si>
  <si>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</si>
  <si>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</si>
  <si>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</si>
  <si>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</si>
  <si>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</si>
  <si>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</si>
  <si>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</si>
  <si>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</si>
  <si>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</si>
  <si>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</si>
  <si>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</si>
  <si>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</si>
  <si>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</si>
  <si>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</si>
  <si>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</si>
  <si>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</si>
  <si>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</si>
  <si>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</si>
  <si>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</si>
  <si>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</si>
  <si>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</si>
  <si>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</si>
  <si>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</si>
  <si>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</si>
  <si>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</si>
  <si>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</si>
  <si>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</si>
  <si>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</si>
  <si>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</si>
  <si>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</si>
  <si>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</si>
  <si>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</si>
  <si>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</si>
  <si>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</si>
  <si>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</si>
  <si>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</si>
  <si>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</si>
  <si>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</si>
  <si>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</si>
  <si>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</si>
  <si>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</si>
  <si>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</si>
  <si>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</si>
  <si>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</si>
  <si>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</si>
  <si>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</si>
  <si>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</si>
  <si>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</si>
  <si>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</si>
  <si>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</si>
  <si>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</si>
  <si>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</si>
  <si>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</si>
  <si>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</si>
  <si>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</si>
  <si>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</si>
  <si>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</si>
  <si>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</si>
  <si>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</si>
  <si>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</si>
  <si>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</si>
  <si>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</si>
  <si>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</si>
  <si>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</si>
  <si>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</si>
  <si>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</si>
  <si>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</si>
  <si>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</si>
  <si>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</si>
  <si>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</si>
  <si>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</si>
  <si>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</si>
  <si>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</si>
  <si>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</si>
  <si>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</si>
  <si>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</si>
  <si>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</si>
  <si>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</si>
  <si>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</si>
  <si>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</si>
  <si>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</si>
  <si>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</si>
  <si>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</si>
  <si>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</si>
  <si>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</si>
  <si>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</si>
  <si>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</si>
  <si>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</si>
  <si>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</si>
  <si>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</si>
  <si>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</si>
  <si>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</si>
  <si>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</si>
  <si>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</si>
  <si>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</si>
  <si>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</si>
  <si>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</si>
  <si>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</si>
  <si>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</si>
  <si>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</si>
  <si>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</si>
  <si>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</si>
  <si>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</si>
  <si>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</si>
  <si>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</si>
  <si>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</si>
  <si>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</si>
  <si>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</si>
  <si>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</si>
  <si>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</si>
  <si>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</si>
  <si>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</si>
  <si>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</si>
  <si>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</si>
  <si>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</si>
  <si>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</si>
  <si>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</si>
  <si>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</si>
  <si>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</si>
  <si>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</si>
  <si>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</si>
  <si>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</si>
  <si>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</si>
  <si>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</si>
  <si>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</si>
  <si>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</si>
  <si>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</si>
  <si>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</si>
  <si>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</si>
  <si>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</si>
  <si>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</si>
  <si>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</si>
  <si>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</si>
  <si>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</si>
  <si>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</si>
  <si>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</si>
  <si>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</si>
  <si>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</si>
  <si>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</si>
  <si>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</si>
  <si>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</si>
  <si>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</si>
  <si>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</si>
  <si>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</si>
  <si>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</si>
  <si>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</si>
  <si>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</si>
  <si>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</si>
  <si>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</si>
  <si>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</si>
  <si>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</si>
  <si>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</si>
  <si>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</si>
  <si>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</si>
  <si>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</si>
  <si>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</si>
  <si>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</si>
  <si>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</si>
  <si>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</si>
  <si>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</si>
  <si>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</si>
  <si>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</si>
  <si>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</si>
  <si>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</si>
  <si>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</si>
  <si>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</si>
  <si>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</si>
  <si>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</si>
  <si>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</si>
  <si>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</si>
  <si>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</si>
  <si>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</si>
  <si>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</si>
  <si>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</si>
  <si>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</si>
  <si>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</si>
  <si>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</si>
  <si>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</si>
  <si>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</si>
  <si>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</si>
  <si>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</si>
  <si>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</si>
  <si>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</si>
  <si>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</si>
  <si>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</si>
  <si>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</si>
  <si>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</si>
  <si>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</si>
  <si>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</si>
  <si>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</si>
  <si>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</si>
  <si>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</si>
  <si>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</si>
  <si>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</si>
  <si>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</si>
  <si>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</si>
  <si>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</si>
  <si>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</si>
  <si>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</si>
  <si>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</si>
  <si>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</si>
  <si>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</si>
  <si>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</si>
  <si>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</si>
  <si>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</si>
  <si>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</si>
  <si>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</si>
  <si>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</si>
  <si>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</si>
  <si>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</si>
  <si>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</si>
  <si>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</si>
  <si>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</si>
  <si>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</si>
  <si>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</si>
  <si>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</si>
  <si>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</si>
  <si>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</si>
  <si>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</si>
  <si>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</si>
  <si>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</si>
  <si>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</si>
  <si>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</si>
  <si>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</si>
  <si>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</si>
  <si>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</si>
  <si>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</si>
  <si>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</si>
  <si>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</si>
  <si>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</si>
  <si>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</si>
  <si>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</si>
  <si>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</si>
  <si>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</si>
  <si>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</si>
  <si>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</si>
  <si>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</si>
  <si>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</si>
  <si>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</si>
  <si>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</si>
  <si>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</si>
  <si>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</si>
  <si>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</si>
  <si>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</si>
  <si>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</si>
  <si>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</si>
  <si>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</si>
  <si>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</si>
  <si>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</si>
  <si>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</si>
  <si>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</si>
  <si>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</si>
  <si>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</si>
  <si>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</si>
  <si>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</si>
  <si>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</si>
  <si>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</si>
  <si>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</si>
  <si>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</si>
  <si>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</si>
  <si>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</si>
  <si>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</si>
  <si>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</si>
  <si>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</si>
  <si>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</si>
  <si>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</si>
  <si>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</si>
  <si>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</si>
  <si>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</si>
  <si>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</si>
  <si>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</si>
  <si>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</si>
  <si>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</si>
  <si>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</si>
  <si>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</si>
  <si>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</si>
  <si>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</si>
  <si>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</si>
  <si>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</si>
  <si>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</si>
  <si>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</si>
  <si>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</si>
  <si>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</si>
  <si>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</si>
  <si>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</si>
  <si>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</si>
  <si>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</si>
  <si>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</si>
  <si>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</si>
  <si>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</si>
  <si>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</si>
  <si>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</si>
  <si>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</si>
  <si>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</si>
  <si>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</si>
  <si>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</si>
  <si>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</si>
  <si>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</si>
  <si>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</si>
  <si>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</si>
  <si>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</si>
  <si>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</si>
  <si>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</si>
  <si>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</si>
  <si>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</si>
  <si>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</si>
  <si>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</si>
  <si>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</si>
  <si>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</si>
  <si>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</si>
  <si>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</si>
  <si>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</si>
  <si>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</si>
  <si>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</si>
  <si>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</si>
  <si>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</si>
  <si>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</si>
  <si>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</si>
  <si>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</si>
  <si>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</si>
  <si>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</si>
  <si>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</si>
  <si>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</si>
  <si>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</si>
  <si>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</si>
  <si>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</si>
  <si>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</si>
  <si>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</si>
  <si>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</si>
  <si>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</si>
  <si>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</si>
  <si>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</si>
  <si>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</si>
  <si>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</si>
  <si>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</si>
  <si>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</si>
  <si>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</si>
  <si>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</si>
  <si>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</si>
  <si>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</si>
  <si>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</si>
  <si>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</si>
  <si>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</si>
  <si>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</si>
  <si>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</si>
  <si>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</si>
  <si>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</si>
  <si>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</si>
  <si>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</si>
  <si>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</si>
  <si>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</si>
  <si>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</si>
  <si>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</si>
  <si>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</si>
  <si>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</si>
  <si>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</si>
  <si>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</si>
  <si>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</si>
  <si>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</si>
  <si>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</si>
  <si>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</si>
  <si>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</si>
  <si>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</si>
  <si>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</si>
  <si>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</si>
  <si>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</si>
  <si>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</si>
  <si>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</si>
  <si>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</si>
  <si>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</si>
  <si>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</si>
  <si>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</si>
  <si>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</si>
  <si>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</si>
  <si>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</si>
  <si>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</si>
  <si>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</si>
  <si>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</si>
  <si>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</si>
  <si>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</si>
  <si>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</si>
  <si>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</si>
  <si>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</si>
  <si>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</si>
  <si>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</si>
  <si>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</si>
  <si>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</si>
  <si>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</si>
  <si>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</si>
  <si>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</si>
  <si>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</si>
  <si>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</si>
  <si>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</si>
  <si>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</si>
  <si>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</si>
  <si>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</si>
  <si>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</si>
  <si>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</si>
  <si>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</si>
  <si>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</si>
  <si>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</si>
  <si>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</si>
  <si>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</si>
  <si>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</si>
  <si>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</si>
  <si>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</si>
  <si>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</si>
  <si>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</si>
  <si>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</si>
  <si>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</si>
  <si>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</si>
  <si>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</si>
  <si>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</si>
  <si>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</si>
  <si>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</si>
  <si>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</si>
  <si>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</si>
  <si>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</si>
  <si>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</si>
  <si>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</si>
  <si>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</si>
  <si>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</si>
  <si>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</si>
  <si>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</si>
  <si>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</si>
  <si>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</si>
  <si>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</si>
  <si>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</si>
  <si>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</si>
  <si>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</si>
  <si>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</si>
  <si>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</si>
  <si>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</si>
  <si>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</si>
  <si>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</si>
  <si>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</si>
  <si>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</si>
  <si>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</si>
  <si>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</si>
  <si>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</si>
  <si>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</si>
  <si>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</si>
  <si>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</si>
  <si>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</si>
  <si>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</si>
  <si>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</si>
  <si>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</si>
  <si>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</si>
  <si>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</si>
  <si>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</si>
  <si>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</si>
  <si>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</si>
  <si>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</si>
  <si>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</si>
  <si>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</si>
  <si>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</si>
  <si>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</si>
  <si>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</si>
  <si>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</si>
  <si>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</si>
  <si>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</si>
  <si>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</si>
  <si>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</si>
  <si>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</si>
  <si>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</si>
  <si>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</si>
  <si>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</si>
  <si>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</si>
  <si>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</si>
  <si>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</si>
  <si>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</si>
  <si>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</si>
  <si>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</si>
  <si>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</si>
  <si>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</si>
  <si>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</si>
  <si>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</si>
  <si>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</si>
  <si>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</si>
  <si>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</si>
  <si>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</si>
  <si>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</si>
  <si>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</si>
  <si>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</si>
  <si>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</si>
  <si>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</si>
  <si>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</si>
  <si>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</si>
  <si>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</si>
  <si>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</si>
  <si>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</si>
  <si>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</si>
  <si>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</si>
  <si>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</si>
  <si>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</si>
  <si>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</si>
  <si>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</si>
  <si>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</si>
  <si>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</si>
  <si>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</si>
  <si>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</si>
  <si>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</si>
  <si>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</si>
  <si>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</si>
  <si>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</si>
  <si>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</si>
  <si>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</si>
  <si>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</si>
  <si>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</si>
  <si>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</si>
  <si>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</si>
  <si>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</si>
  <si>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</si>
  <si>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</si>
  <si>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</si>
  <si>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</si>
  <si>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</si>
  <si>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</si>
  <si>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</si>
  <si>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</si>
  <si>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</si>
  <si>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</si>
  <si>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</si>
  <si>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</si>
  <si>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</si>
  <si>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</si>
  <si>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</si>
  <si>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</si>
  <si>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</si>
  <si>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</si>
  <si>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</si>
  <si>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</si>
  <si>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</si>
  <si>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</si>
  <si>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</si>
  <si>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</si>
  <si>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</si>
  <si>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</si>
  <si>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</si>
  <si>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</si>
  <si>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</si>
  <si>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</si>
  <si>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</si>
  <si>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</si>
  <si>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</si>
  <si>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</si>
  <si>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</si>
  <si>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</si>
  <si>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</si>
  <si>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</si>
  <si>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</si>
  <si>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</si>
  <si>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</si>
  <si>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</si>
  <si>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</si>
  <si>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</si>
  <si>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</si>
  <si>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</si>
  <si>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</si>
  <si>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</si>
  <si>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</si>
  <si>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</si>
  <si>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</si>
  <si>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</si>
  <si>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</si>
  <si>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</si>
  <si>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</si>
  <si>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</si>
  <si>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</si>
  <si>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</si>
  <si>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</si>
  <si>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</si>
  <si>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</si>
  <si>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</si>
  <si>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</si>
  <si>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</si>
  <si>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</si>
  <si>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</si>
  <si>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</si>
  <si>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</si>
  <si>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</si>
  <si>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</si>
  <si>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</si>
  <si>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</si>
  <si>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</si>
  <si>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</si>
  <si>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</si>
  <si>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</si>
  <si>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</si>
  <si>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</si>
  <si>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</si>
  <si>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</si>
  <si>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</si>
  <si>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</si>
  <si>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</si>
  <si>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</si>
  <si>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</si>
  <si>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</si>
  <si>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</si>
  <si>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</si>
  <si>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</si>
  <si>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</si>
  <si>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</si>
  <si>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</si>
  <si>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</si>
  <si>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</si>
  <si>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</si>
  <si>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</si>
  <si>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</si>
  <si>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</si>
  <si>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</si>
  <si>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</si>
  <si>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</si>
  <si>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</si>
  <si>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</si>
  <si>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</si>
  <si>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</si>
  <si>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</si>
  <si>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</si>
  <si>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</si>
  <si>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</si>
  <si>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</si>
  <si>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</si>
  <si>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</si>
  <si>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</si>
  <si>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</si>
  <si>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</si>
  <si>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</si>
  <si>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</si>
  <si>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</si>
  <si>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</si>
  <si>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</si>
  <si>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</si>
  <si>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</si>
  <si>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</si>
  <si>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</si>
  <si>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</si>
  <si>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</si>
  <si>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</si>
  <si>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</si>
  <si>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</si>
  <si>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</si>
  <si>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</si>
  <si>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</si>
  <si>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</si>
  <si>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</si>
  <si>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</si>
  <si>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</si>
  <si>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</si>
  <si>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</si>
  <si>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</si>
  <si>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</si>
  <si>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</si>
  <si>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</si>
  <si>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</si>
  <si>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</si>
  <si>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</si>
  <si>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</si>
  <si>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</si>
  <si>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</si>
  <si>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</si>
  <si>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</si>
  <si>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</si>
  <si>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</si>
  <si>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</si>
  <si>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</si>
  <si>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</si>
  <si>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</si>
  <si>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</si>
  <si>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</si>
  <si>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</si>
  <si>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</si>
  <si>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</si>
  <si>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</si>
  <si>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</si>
  <si>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</si>
  <si>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</si>
  <si>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</si>
  <si>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</si>
  <si>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</si>
  <si>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</si>
  <si>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</si>
  <si>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</si>
  <si>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</si>
  <si>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</si>
  <si>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</si>
  <si>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</si>
  <si>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</si>
  <si>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</si>
  <si>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</si>
  <si>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</si>
  <si>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</si>
  <si>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</si>
  <si>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</si>
  <si>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</si>
  <si>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</si>
  <si>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</si>
  <si>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</si>
  <si>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</si>
  <si>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</si>
  <si>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</si>
  <si>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</si>
  <si>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</si>
  <si>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</si>
  <si>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</si>
  <si>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</si>
  <si>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</si>
  <si>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</si>
  <si>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</si>
  <si>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</si>
  <si>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</si>
  <si>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</si>
  <si>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</si>
  <si>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</si>
  <si>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</si>
  <si>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</si>
  <si>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</si>
  <si>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</si>
  <si>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</si>
  <si>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</si>
  <si>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</si>
  <si>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</si>
  <si>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</si>
  <si>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</si>
  <si>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</si>
  <si>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</si>
  <si>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</si>
  <si>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</si>
  <si>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</si>
  <si>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</si>
  <si>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</si>
  <si>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</si>
  <si>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</si>
  <si>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</si>
  <si>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</si>
  <si>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</si>
  <si>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</si>
  <si>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</si>
  <si>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</si>
  <si>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</si>
  <si>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</si>
  <si>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</si>
  <si>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</si>
  <si>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</si>
  <si>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</si>
  <si>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</si>
  <si>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</si>
  <si>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</si>
  <si>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</si>
  <si>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</si>
  <si>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</si>
  <si>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</si>
  <si>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</si>
  <si>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</si>
  <si>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</si>
  <si>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</si>
  <si>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</si>
  <si>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</si>
  <si>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</si>
  <si>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</si>
  <si>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</si>
  <si>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</si>
  <si>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</si>
  <si>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</si>
  <si>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</si>
  <si>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</si>
  <si>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</si>
  <si>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</si>
  <si>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</si>
  <si>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</si>
  <si>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</si>
  <si>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</si>
  <si>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</si>
  <si>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</si>
  <si>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</si>
  <si>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</si>
  <si>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</si>
  <si>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</si>
  <si>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</si>
  <si>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</si>
  <si>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</si>
  <si>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</si>
  <si>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</si>
  <si>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</si>
  <si>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</si>
  <si>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</si>
  <si>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</si>
  <si>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</si>
  <si>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</si>
  <si>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</si>
  <si>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</si>
  <si>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</si>
  <si>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</si>
  <si>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</si>
  <si>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</si>
  <si>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</si>
  <si>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</si>
  <si>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</si>
  <si>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</si>
  <si>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</si>
  <si>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</si>
  <si>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</si>
  <si>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</si>
  <si>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</si>
  <si>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</si>
  <si>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</si>
  <si>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</si>
  <si>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</si>
  <si>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</si>
  <si>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</si>
  <si>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</si>
  <si>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</si>
  <si>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</si>
  <si>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</si>
  <si>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</si>
  <si>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</si>
  <si>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</si>
  <si>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</si>
  <si>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</si>
  <si>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</si>
  <si>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</si>
  <si>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</si>
  <si>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</si>
  <si>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</si>
  <si>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</si>
  <si>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</si>
  <si>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</si>
  <si>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</si>
  <si>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</si>
  <si>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</si>
  <si>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</si>
  <si>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</si>
  <si>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</si>
  <si>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</si>
  <si>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</si>
  <si>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</si>
  <si>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</si>
  <si>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</si>
  <si>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</si>
  <si>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</si>
  <si>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</si>
  <si>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</si>
  <si>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</si>
  <si>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</si>
  <si>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</si>
  <si>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</si>
  <si>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</si>
  <si>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</si>
  <si>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</si>
  <si>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</si>
  <si>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</si>
  <si>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</si>
  <si>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</si>
  <si>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</si>
  <si>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</si>
  <si>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</si>
  <si>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</si>
  <si>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</si>
  <si>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</si>
  <si>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</si>
  <si>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</si>
  <si>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</si>
  <si>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</si>
  <si>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</si>
  <si>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</si>
  <si>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</si>
  <si>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</si>
  <si>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</si>
  <si>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</si>
  <si>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</si>
  <si>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</si>
  <si>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</si>
  <si>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</si>
  <si>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</si>
  <si>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</si>
  <si>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</si>
  <si>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</si>
  <si>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</si>
  <si>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</si>
  <si>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</si>
  <si>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</si>
  <si>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</si>
  <si>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</si>
  <si>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</si>
  <si>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</si>
  <si>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</si>
  <si>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</si>
  <si>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</si>
  <si>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</si>
  <si>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</si>
  <si>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</si>
  <si>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</si>
  <si>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</si>
  <si>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</si>
  <si>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</si>
  <si>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</si>
  <si>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</si>
  <si>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</si>
  <si>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</si>
  <si>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</si>
  <si>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</si>
  <si>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</si>
  <si>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</si>
  <si>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</si>
  <si>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</si>
  <si>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</si>
  <si>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</si>
  <si>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</si>
  <si>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</si>
  <si>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</si>
  <si>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</si>
  <si>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</si>
  <si>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</si>
  <si>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</si>
  <si>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</si>
  <si>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</si>
  <si>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</si>
  <si>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</si>
  <si>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</si>
  <si>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</si>
  <si>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</si>
  <si>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</si>
  <si>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</si>
  <si>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</si>
  <si>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</si>
  <si>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</si>
  <si>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</si>
  <si>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</si>
  <si>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</si>
  <si>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</si>
  <si>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</si>
  <si>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</si>
  <si>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</si>
  <si>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</si>
  <si>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</si>
  <si>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</si>
  <si>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</si>
  <si>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</si>
  <si>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</si>
  <si>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</si>
  <si>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</si>
  <si>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</si>
  <si>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</si>
  <si>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</si>
  <si>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</si>
  <si>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</si>
  <si>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</si>
  <si>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</si>
  <si>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</si>
  <si>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</si>
  <si>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</si>
  <si>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</si>
  <si>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</si>
  <si>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</si>
  <si>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</si>
  <si>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</si>
  <si>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</si>
  <si>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</si>
  <si>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</si>
  <si>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</si>
  <si>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</si>
  <si>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</si>
  <si>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</si>
  <si>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</si>
  <si>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</si>
  <si>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</si>
  <si>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</si>
  <si>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</si>
  <si>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</si>
  <si>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</si>
  <si>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</si>
  <si>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</si>
  <si>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</si>
  <si>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</si>
  <si>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</si>
  <si>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</si>
  <si>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</si>
  <si>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</si>
  <si>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</si>
  <si>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</si>
  <si>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</si>
  <si>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</si>
  <si>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</si>
  <si>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</si>
  <si>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</si>
  <si>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</si>
  <si>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</si>
  <si>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</si>
  <si>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</si>
  <si>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</si>
  <si>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</si>
  <si>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</si>
  <si>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</si>
  <si>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</si>
  <si>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</si>
  <si>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</si>
  <si>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</si>
  <si>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</si>
  <si>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</si>
  <si>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</si>
  <si>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</si>
  <si>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</si>
  <si>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</si>
  <si>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</si>
  <si>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</si>
  <si>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</si>
  <si>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</si>
  <si>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</si>
  <si>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</si>
  <si>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</si>
  <si>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</si>
  <si>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</si>
  <si>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</si>
  <si>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</si>
  <si>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</si>
  <si>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</si>
  <si>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</si>
  <si>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</si>
  <si>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</si>
  <si>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</si>
  <si>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</si>
  <si>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</si>
  <si>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</si>
  <si>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</si>
  <si>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</si>
  <si>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</si>
  <si>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</si>
  <si>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</si>
  <si>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</si>
  <si>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</si>
  <si>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</si>
  <si>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</si>
  <si>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</si>
  <si>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</si>
  <si>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</si>
  <si>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</si>
  <si>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</si>
  <si>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</si>
  <si>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</si>
  <si>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</si>
  <si>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</si>
  <si>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</si>
  <si>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</si>
  <si>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</si>
  <si>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</si>
  <si>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</si>
  <si>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</si>
  <si>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</si>
  <si>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</si>
  <si>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</si>
  <si>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</si>
  <si>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</si>
  <si>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</si>
  <si>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</si>
  <si>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</si>
  <si>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</si>
  <si>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</si>
  <si>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</si>
  <si>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</si>
  <si>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</si>
  <si>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</si>
  <si>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</si>
  <si>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</si>
  <si>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</si>
  <si>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</si>
  <si>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</si>
  <si>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</si>
  <si>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</si>
  <si>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</si>
  <si>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</si>
  <si>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</si>
  <si>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</si>
  <si>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</si>
  <si>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</si>
  <si>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</si>
  <si>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</si>
  <si>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</si>
  <si>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</si>
  <si>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</si>
  <si>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</si>
  <si>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</si>
  <si>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</si>
  <si>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</si>
  <si>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</si>
  <si>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</si>
  <si>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</si>
  <si>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</si>
  <si>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</si>
  <si>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</si>
  <si>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</si>
  <si>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</si>
  <si>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</si>
  <si>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</si>
  <si>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</si>
  <si>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</si>
  <si>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</si>
  <si>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</si>
  <si>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</si>
  <si>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</si>
  <si>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</si>
  <si>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</si>
  <si>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</si>
  <si>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</si>
  <si>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</si>
  <si>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</si>
  <si>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</si>
  <si>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</si>
  <si>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</si>
  <si>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</si>
  <si>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</si>
  <si>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</si>
  <si>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</si>
  <si>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</si>
  <si>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</si>
  <si>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</si>
  <si>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</si>
  <si>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</si>
  <si>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</si>
  <si>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</si>
  <si>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</si>
  <si>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</si>
  <si>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</si>
  <si>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</si>
  <si>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</si>
  <si>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</si>
  <si>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</si>
  <si>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</si>
  <si>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</si>
  <si>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</si>
  <si>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</si>
  <si>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</si>
  <si>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</si>
  <si>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</si>
  <si>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</si>
  <si>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</si>
  <si>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</si>
  <si>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</si>
  <si>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</si>
  <si>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</si>
  <si>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</si>
  <si>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</si>
  <si>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</si>
  <si>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</si>
  <si>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</si>
  <si>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</si>
  <si>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</si>
  <si>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</si>
  <si>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</si>
  <si>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</si>
  <si>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</si>
  <si>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</si>
  <si>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</si>
  <si>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</si>
  <si>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</si>
  <si>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</si>
  <si>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</si>
  <si>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</si>
  <si>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</si>
  <si>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</si>
  <si>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</si>
  <si>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</si>
  <si>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</si>
  <si>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</si>
  <si>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</si>
  <si>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</si>
  <si>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</si>
  <si>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</si>
  <si>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</si>
  <si>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</si>
  <si>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</si>
  <si>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</si>
  <si>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</si>
  <si>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</si>
  <si>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</si>
  <si>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</si>
  <si>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</si>
  <si>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</si>
  <si>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</si>
  <si>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</si>
  <si>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</si>
  <si>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</si>
  <si>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</si>
  <si>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</si>
  <si>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</si>
  <si>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</si>
  <si>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</si>
  <si>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</si>
  <si>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</si>
  <si>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</si>
  <si>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</si>
  <si>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</si>
  <si>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</si>
  <si>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</si>
  <si>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</si>
  <si>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</si>
  <si>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</si>
  <si>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</si>
  <si>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</si>
  <si>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</si>
  <si>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</si>
  <si>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</si>
  <si>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</si>
  <si>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</si>
  <si>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</si>
  <si>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</si>
  <si>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</si>
  <si>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</si>
  <si>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</si>
  <si>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</si>
  <si>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</si>
  <si>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</si>
  <si>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</si>
  <si>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</si>
  <si>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</si>
  <si>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</si>
  <si>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</si>
  <si>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</si>
  <si>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</si>
  <si>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</si>
  <si>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</si>
  <si>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</si>
  <si>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</si>
  <si>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</si>
  <si>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</si>
  <si>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</si>
  <si>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</si>
  <si>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</si>
  <si>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</si>
  <si>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</si>
  <si>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</si>
  <si>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</si>
  <si>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</si>
  <si>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</si>
  <si>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</si>
  <si>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</si>
  <si>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</si>
  <si>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</si>
  <si>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</si>
  <si>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</si>
  <si>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</si>
  <si>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</si>
  <si>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</si>
  <si>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</si>
  <si>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</si>
  <si>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</si>
  <si>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</si>
  <si>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</si>
  <si>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</si>
  <si>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</si>
  <si>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</si>
  <si>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</si>
  <si>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</si>
  <si>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</si>
  <si>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</si>
  <si>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</si>
  <si>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</si>
  <si>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</si>
  <si>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</si>
  <si>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</si>
  <si>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</si>
  <si>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</si>
  <si>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</si>
  <si>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</si>
  <si>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</si>
  <si>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</si>
  <si>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</si>
  <si>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</si>
  <si>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</si>
  <si>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</si>
  <si>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</si>
  <si>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</si>
  <si>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</si>
  <si>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</si>
  <si>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</si>
  <si>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</si>
  <si>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</si>
  <si>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</si>
  <si>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</si>
  <si>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</si>
  <si>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</si>
  <si>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</si>
  <si>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</si>
  <si>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</si>
  <si>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</si>
  <si>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</si>
  <si>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</si>
  <si>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</si>
  <si>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</si>
  <si>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</si>
  <si>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</si>
  <si>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</si>
  <si>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</si>
  <si>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</si>
  <si>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</si>
  <si>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</si>
  <si>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</si>
  <si>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</si>
  <si>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</si>
  <si>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</si>
  <si>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</si>
  <si>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</si>
  <si>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</si>
  <si>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</si>
  <si>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</si>
  <si>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</si>
  <si>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</si>
  <si>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</si>
  <si>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</si>
  <si>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</si>
  <si>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</si>
  <si>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</si>
  <si>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</si>
  <si>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</si>
  <si>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</si>
  <si>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</si>
  <si>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</si>
  <si>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</si>
  <si>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</si>
  <si>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</si>
  <si>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</si>
  <si>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</si>
  <si>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</si>
  <si>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</si>
  <si>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</si>
  <si>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</si>
  <si>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</si>
  <si>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</si>
  <si>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</si>
  <si>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</si>
  <si>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</si>
  <si>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</si>
  <si>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</si>
  <si>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</si>
  <si>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</si>
  <si>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</si>
  <si>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</si>
  <si>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</si>
  <si>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</si>
  <si>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</si>
  <si>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</si>
  <si>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</si>
  <si>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</si>
  <si>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</si>
  <si>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</si>
  <si>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</si>
  <si>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</si>
  <si>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</si>
  <si>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</si>
  <si>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</si>
  <si>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</si>
  <si>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</si>
  <si>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</si>
  <si>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</si>
  <si>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</si>
  <si>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</si>
  <si>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</si>
  <si>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</si>
  <si>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</si>
  <si>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</si>
  <si>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</si>
  <si>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</si>
  <si>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</si>
  <si>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</si>
  <si>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</si>
  <si>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</si>
  <si>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</si>
  <si>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</si>
  <si>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</si>
  <si>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</si>
  <si>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</si>
  <si>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</si>
  <si>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</si>
  <si>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</si>
  <si>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</si>
  <si>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</si>
  <si>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</si>
  <si>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</si>
  <si>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</si>
  <si>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</si>
  <si>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</si>
  <si>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</si>
  <si>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</si>
  <si>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</si>
  <si>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</si>
  <si>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</si>
  <si>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</si>
  <si>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</si>
  <si>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</si>
  <si>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</si>
  <si>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</si>
  <si>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</si>
  <si>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</si>
  <si>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</si>
  <si>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</si>
  <si>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</si>
  <si>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</si>
  <si>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</si>
  <si>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</si>
  <si>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</si>
  <si>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</si>
  <si>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</si>
  <si>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</si>
  <si>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</si>
  <si>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</si>
  <si>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</si>
  <si>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</si>
  <si>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</si>
  <si>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</si>
  <si>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</si>
  <si>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</si>
  <si>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</si>
  <si>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</si>
  <si>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</si>
  <si>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</si>
  <si>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</si>
  <si>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</si>
  <si>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</si>
  <si>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</si>
  <si>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</si>
  <si>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</si>
  <si>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</si>
  <si>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</si>
  <si>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</si>
  <si>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</si>
  <si>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</si>
  <si>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</si>
  <si>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</si>
  <si>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</si>
  <si>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</si>
  <si>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</si>
  <si>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</si>
  <si>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</si>
  <si>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</si>
  <si>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</si>
  <si>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</si>
  <si>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</si>
  <si>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</si>
  <si>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</si>
  <si>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</si>
  <si>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</si>
  <si>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</si>
  <si>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</si>
  <si>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</si>
  <si>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</si>
  <si>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</si>
  <si>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</si>
  <si>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</si>
  <si>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</si>
  <si>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</si>
  <si>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</si>
  <si>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</si>
  <si>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</si>
  <si>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</si>
  <si>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</si>
  <si>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</si>
  <si>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</si>
  <si>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</si>
  <si>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</si>
  <si>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</si>
  <si>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</si>
  <si>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</si>
  <si>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</si>
  <si>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</si>
  <si>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</si>
  <si>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</si>
  <si>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</si>
  <si>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</si>
  <si>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</si>
  <si>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</si>
  <si>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</si>
  <si>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</si>
  <si>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</si>
  <si>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</si>
  <si>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</si>
  <si>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</si>
  <si>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</si>
  <si>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</si>
  <si>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</si>
  <si>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</si>
  <si>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</si>
  <si>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</si>
  <si>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</si>
  <si>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</si>
  <si>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</si>
  <si>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</si>
  <si>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</si>
  <si>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</si>
  <si>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</si>
  <si>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</si>
  <si>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</si>
  <si>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</si>
  <si>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</si>
  <si>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</si>
  <si>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</si>
  <si>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</si>
  <si>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</si>
  <si>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</si>
  <si>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</si>
  <si>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</si>
  <si>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</si>
  <si>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</si>
  <si>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</si>
  <si>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</si>
  <si>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</si>
  <si>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</si>
  <si>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</si>
  <si>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</si>
  <si>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</si>
  <si>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</si>
  <si>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</si>
  <si>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</si>
  <si>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</si>
  <si>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</si>
  <si>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</si>
  <si>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</si>
  <si>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</si>
  <si>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</si>
  <si>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</si>
  <si>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</si>
  <si>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</si>
  <si>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</si>
  <si>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</si>
  <si>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</si>
  <si>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</si>
  <si>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</si>
  <si>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</si>
  <si>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</si>
  <si>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</si>
  <si>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</si>
  <si>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</si>
  <si>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</si>
  <si>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</si>
  <si>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</si>
  <si>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</si>
  <si>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</si>
  <si>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</si>
  <si>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</si>
  <si>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</si>
  <si>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</si>
  <si>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</si>
  <si>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</si>
  <si>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</si>
  <si>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</si>
  <si>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</si>
  <si>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</si>
  <si>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</si>
  <si>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</si>
  <si>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</si>
  <si>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</si>
  <si>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</si>
  <si>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</si>
  <si>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</si>
  <si>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</si>
  <si>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</si>
  <si>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</si>
  <si>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</si>
  <si>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</si>
  <si>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</si>
  <si>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</si>
  <si>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</si>
  <si>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</si>
  <si>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</si>
  <si>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</si>
  <si>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</si>
  <si>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</si>
  <si>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</si>
  <si>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</si>
  <si>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</si>
  <si>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</si>
  <si>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</si>
  <si>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</si>
  <si>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</si>
  <si>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</si>
  <si>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</si>
  <si>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</si>
  <si>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</si>
  <si>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</si>
  <si>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</si>
  <si>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</si>
  <si>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</si>
  <si>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</si>
  <si>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</si>
  <si>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</si>
  <si>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</si>
  <si>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</si>
  <si>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</si>
  <si>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</si>
  <si>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</si>
  <si>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</si>
  <si>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</si>
  <si>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</si>
  <si>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</si>
  <si>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</si>
  <si>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</si>
  <si>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</si>
  <si>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</si>
  <si>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</si>
  <si>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</si>
  <si>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</si>
  <si>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</si>
  <si>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</si>
  <si>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</si>
  <si>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</si>
  <si>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</si>
  <si>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</si>
  <si>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</si>
  <si>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</si>
  <si>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</si>
  <si>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</si>
  <si>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</si>
  <si>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</si>
  <si>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</si>
  <si>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</si>
  <si>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</si>
  <si>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</si>
  <si>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</si>
  <si>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</si>
  <si>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</si>
  <si>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</si>
  <si>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</si>
  <si>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</si>
  <si>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</si>
  <si>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</si>
  <si>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</si>
  <si>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</si>
  <si>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</si>
  <si>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</si>
  <si>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</si>
  <si>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</si>
  <si>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</si>
  <si>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</si>
  <si>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</si>
  <si>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</si>
  <si>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</si>
  <si>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</si>
  <si>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</si>
  <si>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</si>
  <si>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</si>
  <si>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</si>
  <si>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</si>
  <si>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</si>
  <si>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</si>
  <si>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</si>
  <si>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</si>
  <si>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</si>
  <si>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</si>
  <si>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</si>
  <si>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</si>
  <si>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</si>
  <si>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</si>
  <si>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</si>
  <si>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</si>
  <si>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</si>
  <si>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</si>
  <si>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</si>
  <si>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</si>
  <si>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</si>
  <si>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</si>
  <si>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</si>
  <si>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</si>
  <si>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</si>
  <si>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</si>
  <si>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</si>
  <si>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</si>
  <si>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</si>
  <si>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</si>
  <si>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</si>
  <si>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</si>
  <si>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</si>
  <si>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</si>
  <si>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</si>
  <si>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</si>
  <si>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</si>
  <si>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</si>
  <si>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</si>
  <si>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</si>
  <si>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</si>
  <si>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</si>
  <si>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</si>
  <si>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</si>
  <si>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</si>
  <si>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</si>
  <si>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</si>
  <si>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</si>
  <si>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</si>
  <si>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</si>
  <si>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</si>
  <si>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</si>
  <si>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</si>
  <si>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</si>
  <si>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</si>
  <si>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</si>
  <si>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</si>
  <si>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</si>
  <si>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</si>
  <si>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</si>
  <si>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</si>
  <si>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</si>
  <si>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</si>
  <si>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</si>
  <si>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</si>
  <si>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</si>
  <si>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</si>
  <si>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</si>
  <si>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</si>
  <si>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</si>
  <si>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</si>
  <si>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</si>
  <si>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</si>
  <si>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</si>
  <si>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</si>
  <si>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</si>
  <si>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</si>
  <si>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</si>
  <si>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</si>
  <si>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</si>
  <si>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</si>
  <si>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</si>
  <si>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</si>
  <si>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</si>
  <si>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</si>
  <si>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</si>
  <si>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</si>
  <si>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</si>
  <si>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</si>
  <si>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</si>
  <si>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</si>
  <si>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</si>
  <si>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</si>
  <si>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</si>
  <si>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</si>
  <si>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</si>
  <si>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</si>
  <si>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</si>
  <si>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</si>
  <si>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</si>
  <si>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</si>
  <si>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</si>
  <si>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</si>
  <si>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</si>
  <si>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</si>
  <si>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</si>
  <si>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</si>
  <si>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</si>
  <si>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</si>
  <si>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</si>
  <si>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</si>
  <si>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</si>
  <si>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</si>
  <si>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</si>
  <si>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</si>
  <si>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</si>
  <si>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</si>
  <si>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</si>
  <si>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</si>
  <si>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</si>
  <si>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</si>
  <si>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</si>
  <si>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</si>
  <si>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</si>
  <si>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</si>
  <si>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</si>
  <si>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</si>
  <si>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</si>
  <si>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</si>
  <si>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</si>
  <si>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</si>
  <si>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</si>
  <si>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</si>
  <si>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</si>
  <si>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</si>
  <si>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</si>
  <si>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</si>
  <si>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</si>
  <si>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</si>
  <si>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</si>
  <si>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</si>
  <si>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</si>
  <si>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</si>
  <si>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</si>
  <si>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</si>
  <si>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</si>
  <si>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</si>
  <si>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</si>
  <si>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</si>
  <si>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</si>
  <si>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</si>
  <si>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</si>
  <si>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</si>
  <si>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</si>
  <si>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</si>
  <si>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</si>
  <si>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</si>
  <si>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</si>
  <si>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</si>
  <si>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</si>
  <si>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</si>
  <si>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</si>
  <si>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</si>
  <si>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</si>
  <si>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</si>
  <si>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</si>
  <si>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</si>
  <si>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</si>
  <si>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</si>
  <si>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</si>
  <si>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</si>
  <si>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</si>
  <si>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</si>
  <si>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</si>
  <si>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</si>
  <si>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</si>
  <si>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</si>
  <si>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</si>
  <si>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</si>
  <si>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</si>
  <si>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</si>
  <si>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</si>
  <si>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</si>
  <si>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</si>
  <si>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</si>
  <si>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</si>
  <si>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</si>
  <si>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</si>
  <si>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</si>
  <si>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</si>
  <si>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</si>
  <si>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</si>
  <si>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</si>
  <si>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</si>
  <si>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</si>
  <si>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</si>
  <si>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</si>
  <si>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</si>
  <si>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</si>
  <si>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</si>
  <si>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</si>
  <si>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</si>
  <si>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</si>
  <si>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</si>
  <si>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</si>
  <si>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</si>
  <si>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</si>
  <si>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</si>
  <si>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</si>
  <si>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</si>
  <si>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</si>
  <si>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</si>
  <si>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</si>
  <si>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</si>
  <si>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</si>
  <si>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</si>
  <si>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</si>
  <si>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</si>
  <si>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</si>
  <si>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</si>
  <si>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</si>
  <si>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</si>
  <si>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</si>
  <si>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</si>
  <si>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</si>
  <si>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</si>
  <si>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</si>
  <si>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</si>
  <si>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</si>
  <si>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</si>
  <si>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</si>
  <si>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</si>
  <si>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</si>
  <si>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</si>
  <si>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</si>
  <si>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</si>
  <si>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</si>
  <si>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</si>
  <si>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</si>
  <si>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</si>
  <si>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</si>
  <si>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</si>
  <si>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</si>
  <si>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</si>
  <si>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</si>
  <si>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</si>
  <si>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</si>
  <si>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</si>
  <si>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</si>
  <si>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</si>
  <si>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</si>
  <si>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</si>
  <si>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</si>
  <si>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</si>
  <si>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</si>
  <si>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</si>
  <si>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</si>
  <si>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</si>
  <si>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</si>
  <si>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</si>
  <si>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</si>
  <si>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</si>
  <si>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</si>
  <si>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</si>
  <si>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</si>
  <si>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</si>
  <si>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</si>
  <si>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</si>
  <si>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</si>
  <si>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</si>
  <si>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</si>
  <si>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</si>
  <si>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</si>
  <si>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</si>
  <si>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</si>
  <si>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</si>
  <si>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</si>
  <si>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</si>
  <si>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</si>
  <si>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</si>
  <si>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</si>
  <si>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</si>
  <si>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</si>
  <si>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</si>
  <si>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</si>
  <si>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</si>
  <si>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</si>
  <si>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</si>
  <si>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</si>
  <si>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</si>
  <si>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</si>
  <si>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</si>
  <si>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</si>
  <si>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</si>
  <si>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</si>
  <si>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</si>
  <si>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</si>
  <si>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</si>
  <si>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</si>
  <si>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</si>
  <si>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</si>
  <si>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</si>
  <si>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</si>
  <si>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</si>
  <si>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</si>
  <si>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</si>
  <si>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</si>
  <si>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</si>
  <si>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</si>
  <si>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</si>
  <si>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</si>
  <si>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</si>
  <si>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</si>
  <si>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</si>
  <si>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</si>
  <si>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</si>
  <si>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</si>
  <si>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</si>
  <si>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</si>
  <si>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</si>
  <si>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</si>
  <si>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</si>
  <si>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</si>
  <si>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</si>
  <si>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</si>
  <si>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</si>
  <si>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</si>
  <si>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</si>
  <si>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</si>
  <si>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</si>
  <si>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</si>
  <si>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</si>
  <si>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</si>
  <si>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</si>
  <si>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</si>
  <si>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</si>
  <si>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</si>
  <si>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</si>
  <si>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</si>
  <si>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</si>
  <si>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</si>
  <si>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</si>
  <si>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</si>
  <si>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</si>
  <si>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</si>
  <si>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</si>
  <si>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</si>
  <si>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</si>
  <si>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</si>
  <si>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</si>
  <si>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</si>
  <si>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</si>
  <si>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</si>
  <si>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</si>
  <si>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</si>
  <si>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</si>
  <si>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</si>
  <si>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</si>
  <si>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</si>
  <si>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</si>
  <si>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</si>
  <si>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</si>
  <si>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</si>
  <si>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</si>
  <si>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</si>
  <si>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</si>
  <si>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</si>
  <si>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</si>
  <si>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</si>
  <si>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</si>
  <si>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</si>
  <si>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</si>
  <si>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</si>
  <si>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</si>
  <si>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</si>
  <si>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</si>
  <si>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</si>
  <si>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</si>
  <si>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</si>
  <si>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</si>
  <si>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</si>
  <si>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</si>
  <si>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</si>
  <si>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</si>
  <si>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</si>
  <si>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</si>
  <si>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</si>
  <si>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</si>
  <si>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</si>
  <si>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</si>
  <si>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</si>
  <si>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</si>
  <si>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</si>
  <si>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</si>
  <si>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</si>
  <si>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</si>
  <si>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</si>
  <si>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</si>
  <si>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</si>
  <si>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</si>
  <si>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</si>
  <si>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</si>
  <si>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</si>
  <si>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</si>
  <si>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</si>
  <si>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</si>
  <si>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</si>
  <si>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</si>
  <si>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</si>
  <si>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</si>
  <si>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</si>
  <si>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</si>
  <si>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</si>
  <si>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</si>
  <si>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</si>
  <si>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</si>
  <si>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</si>
  <si>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</si>
  <si>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</si>
  <si>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</si>
  <si>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</si>
  <si>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</si>
  <si>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</si>
  <si>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</si>
  <si>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</si>
  <si>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</si>
  <si>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</si>
  <si>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</si>
  <si>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</si>
  <si>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</si>
  <si>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</si>
  <si>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</si>
  <si>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</si>
  <si>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</si>
  <si>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</si>
  <si>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</si>
  <si>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</si>
  <si>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</si>
  <si>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</si>
  <si>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</si>
  <si>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</si>
  <si>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</si>
  <si>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</si>
  <si>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</si>
  <si>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</si>
  <si>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</si>
  <si>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</si>
  <si>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</si>
  <si>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</si>
  <si>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</si>
  <si>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</si>
  <si>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</si>
  <si>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</si>
  <si>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</si>
  <si>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</si>
  <si>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</si>
  <si>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</si>
  <si>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</si>
  <si>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</si>
  <si>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</si>
  <si>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</si>
  <si>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</si>
  <si>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</si>
  <si>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</si>
  <si>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</si>
  <si>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</si>
  <si>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</si>
  <si>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</si>
  <si>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</si>
  <si>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</si>
  <si>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</si>
  <si>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</si>
  <si>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</si>
  <si>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</si>
  <si>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</si>
  <si>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</si>
  <si>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</si>
  <si>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</si>
  <si>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</si>
  <si>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</si>
  <si>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</si>
  <si>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</si>
  <si>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</si>
  <si>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</si>
  <si>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</si>
  <si>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</si>
  <si>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</si>
  <si>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</si>
  <si>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</si>
  <si>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</si>
  <si>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</si>
  <si>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</si>
  <si>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</si>
  <si>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</si>
  <si>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</si>
  <si>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</si>
  <si>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</si>
  <si>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</si>
  <si>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</si>
  <si>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</si>
  <si>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</si>
  <si>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</si>
  <si>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</si>
  <si>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</si>
  <si>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</si>
  <si>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</si>
  <si>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</si>
  <si>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</si>
  <si>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</si>
  <si>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</si>
  <si>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</si>
  <si>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</si>
  <si>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</si>
  <si>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</si>
  <si>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</si>
  <si>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</si>
  <si>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</si>
  <si>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</si>
  <si>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</si>
  <si>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</si>
  <si>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</si>
  <si>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</si>
  <si>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</si>
  <si>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</si>
  <si>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</si>
  <si>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</si>
  <si>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</si>
  <si>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</si>
  <si>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</si>
  <si>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</si>
  <si>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</si>
  <si>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</si>
  <si>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</si>
  <si>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</si>
  <si>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</si>
  <si>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</si>
  <si>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</si>
  <si>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</si>
  <si>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</si>
  <si>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</si>
  <si>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</si>
  <si>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</si>
  <si>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</si>
  <si>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</si>
  <si>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</si>
  <si>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</si>
  <si>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</si>
  <si>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</si>
  <si>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</si>
  <si>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</si>
  <si>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</si>
  <si>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</si>
  <si>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</si>
  <si>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</si>
  <si>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</si>
  <si>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</si>
  <si>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</si>
  <si>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</si>
  <si>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</si>
  <si>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</si>
  <si>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</si>
  <si>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</si>
  <si>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</si>
  <si>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</si>
  <si>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</si>
  <si>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</si>
  <si>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</si>
  <si>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</si>
  <si>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</si>
  <si>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</si>
  <si>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</si>
  <si>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</si>
  <si>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</si>
  <si>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</si>
  <si>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</si>
  <si>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</si>
  <si>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</si>
  <si>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</si>
  <si>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</si>
  <si>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</si>
  <si>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</si>
  <si>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</si>
  <si>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</si>
  <si>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</si>
  <si>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</si>
  <si>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</si>
  <si>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</si>
  <si>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</si>
  <si>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</si>
  <si>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</si>
  <si>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</si>
  <si>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</si>
  <si>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</si>
  <si>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</si>
  <si>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</si>
  <si>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</si>
  <si>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</si>
  <si>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</si>
  <si>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</si>
  <si>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</si>
  <si>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</si>
  <si>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</si>
  <si>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</si>
  <si>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</si>
  <si>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</si>
  <si>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</si>
  <si>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</si>
  <si>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</si>
  <si>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</si>
  <si>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</si>
  <si>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</si>
  <si>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</si>
  <si>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</si>
  <si>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</si>
  <si>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</si>
  <si>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</si>
  <si>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</si>
  <si>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</si>
  <si>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</si>
  <si>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</si>
  <si>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</si>
  <si>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</si>
  <si>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</si>
  <si>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</si>
  <si>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</si>
  <si>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</si>
  <si>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</si>
  <si>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</si>
  <si>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</si>
  <si>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</si>
  <si>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</si>
  <si>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</si>
  <si>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</si>
  <si>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</si>
  <si>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</si>
  <si>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</si>
  <si>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</si>
  <si>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</si>
  <si>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</si>
  <si>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</si>
  <si>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</si>
  <si>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</si>
  <si>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</si>
  <si>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</si>
  <si>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</si>
  <si>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</si>
  <si>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</si>
  <si>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</si>
  <si>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</si>
  <si>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</si>
  <si>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</si>
  <si>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</si>
  <si>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</si>
  <si>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</si>
  <si>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</si>
  <si>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</si>
  <si>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</si>
  <si>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</si>
  <si>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</si>
  <si>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</si>
  <si>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</si>
  <si>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</si>
  <si>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</si>
  <si>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</si>
  <si>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</si>
  <si>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</si>
  <si>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</si>
  <si>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</si>
  <si>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</si>
  <si>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</si>
  <si>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</si>
  <si>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</si>
  <si>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</si>
  <si>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</si>
  <si>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</si>
  <si>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</si>
  <si>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</si>
  <si>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</si>
  <si>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</si>
  <si>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</si>
  <si>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</si>
  <si>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</si>
  <si>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</si>
  <si>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</si>
  <si>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</si>
  <si>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</si>
  <si>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</si>
  <si>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</si>
  <si>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</si>
  <si>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</si>
  <si>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</si>
  <si>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</si>
  <si>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</si>
  <si>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</si>
  <si>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</si>
  <si>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</si>
  <si>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</si>
  <si>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</si>
  <si>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</si>
  <si>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</si>
  <si>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</si>
  <si>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</si>
  <si>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</si>
  <si>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</si>
  <si>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</si>
  <si>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</si>
  <si>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</si>
  <si>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</si>
  <si>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</si>
  <si>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</si>
  <si>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</si>
  <si>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</si>
  <si>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</si>
  <si>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</si>
  <si>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</si>
  <si>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</si>
  <si>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</si>
  <si>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</si>
  <si>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</si>
  <si>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</si>
  <si>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</si>
  <si>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</si>
  <si>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</si>
  <si>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</si>
  <si>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</si>
  <si>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</si>
  <si>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</si>
  <si>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</si>
  <si>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</si>
  <si>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</si>
  <si>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</si>
  <si>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</si>
  <si>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</si>
  <si>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</si>
  <si>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</si>
  <si>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</si>
  <si>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</si>
  <si>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</si>
  <si>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</si>
  <si>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</si>
  <si>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</si>
  <si>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</si>
  <si>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</si>
  <si>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</si>
  <si>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</si>
  <si>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</si>
  <si>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</si>
  <si>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</si>
  <si>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</si>
  <si>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</si>
  <si>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</si>
  <si>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</si>
  <si>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</si>
  <si>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</si>
  <si>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</si>
  <si>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</si>
  <si>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</si>
  <si>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</si>
  <si>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</si>
  <si>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</si>
  <si>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</si>
  <si>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</si>
  <si>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</si>
  <si>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</si>
  <si>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</si>
  <si>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</si>
  <si>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</si>
  <si>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</si>
  <si>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</si>
  <si>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</si>
  <si>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</si>
  <si>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</si>
  <si>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</si>
  <si>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</si>
  <si>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</si>
  <si>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</si>
  <si>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</si>
  <si>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</si>
  <si>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</si>
  <si>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</si>
  <si>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</si>
  <si>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</si>
  <si>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</si>
  <si>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</si>
  <si>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</si>
  <si>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</si>
  <si>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</si>
  <si>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</si>
  <si>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</si>
  <si>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</si>
  <si>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</si>
  <si>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</si>
  <si>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</si>
  <si>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</si>
  <si>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</si>
  <si>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</si>
  <si>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</si>
  <si>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</si>
  <si>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</si>
  <si>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</si>
  <si>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</si>
  <si>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</si>
  <si>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</si>
  <si>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</si>
  <si>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</si>
  <si>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</si>
  <si>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</si>
  <si>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</si>
  <si>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</si>
  <si>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</si>
  <si>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</si>
  <si>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</si>
  <si>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</si>
  <si>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</si>
  <si>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</si>
  <si>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</si>
  <si>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</si>
  <si>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</si>
  <si>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</si>
  <si>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</si>
  <si>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</si>
  <si>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</si>
  <si>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</si>
  <si>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</si>
  <si>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</si>
  <si>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</si>
  <si>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</si>
  <si>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</si>
  <si>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</si>
  <si>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</si>
  <si>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</si>
  <si>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</si>
  <si>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</si>
  <si>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</si>
  <si>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</si>
  <si>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</si>
  <si>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</si>
  <si>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</si>
  <si>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</si>
  <si>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</si>
  <si>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</si>
  <si>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</si>
  <si>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</si>
  <si>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</si>
  <si>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</si>
  <si>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</si>
  <si>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</si>
  <si>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</si>
  <si>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</si>
  <si>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</si>
  <si>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</si>
  <si>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</si>
  <si>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</si>
  <si>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</si>
  <si>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</si>
  <si>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</si>
  <si>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</si>
  <si>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</si>
  <si>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</si>
  <si>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</si>
  <si>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</si>
  <si>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</si>
  <si>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</si>
  <si>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</si>
  <si>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</si>
  <si>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</si>
  <si>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</si>
  <si>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</si>
  <si>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</si>
  <si>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</si>
  <si>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</si>
  <si>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</si>
  <si>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</si>
  <si>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</si>
  <si>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</si>
  <si>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</si>
  <si>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</si>
  <si>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</si>
  <si>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</si>
  <si>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</si>
  <si>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</si>
  <si>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</si>
  <si>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</si>
  <si>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</si>
  <si>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</si>
  <si>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</si>
  <si>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</si>
  <si>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</si>
  <si>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</si>
  <si>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</si>
  <si>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</si>
  <si>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</si>
  <si>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</si>
  <si>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</si>
  <si>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</si>
  <si>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</si>
  <si>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</si>
  <si>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</si>
  <si>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</si>
  <si>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</si>
  <si>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</si>
  <si>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</si>
  <si>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</si>
  <si>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</si>
  <si>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</si>
  <si>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</si>
  <si>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</si>
  <si>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</si>
  <si>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</si>
  <si>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</si>
  <si>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</si>
  <si>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</si>
  <si>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</si>
  <si>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</si>
  <si>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</si>
  <si>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</si>
  <si>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</si>
  <si>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</si>
  <si>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</si>
  <si>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</si>
  <si>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</si>
  <si>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</si>
  <si>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</si>
  <si>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</si>
  <si>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</si>
  <si>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</si>
  <si>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</si>
  <si>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</si>
  <si>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</si>
  <si>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</si>
  <si>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</si>
  <si>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</si>
  <si>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</si>
  <si>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</si>
  <si>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</si>
  <si>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</si>
  <si>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</si>
  <si>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</si>
  <si>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</si>
  <si>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</si>
  <si>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</si>
  <si>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</si>
  <si>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</si>
  <si>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</si>
  <si>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</si>
  <si>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</si>
  <si>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</si>
  <si>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</si>
  <si>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</si>
  <si>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</si>
  <si>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</si>
  <si>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</si>
  <si>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</si>
  <si>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</si>
  <si>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</si>
  <si>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</si>
  <si>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</si>
  <si>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</si>
  <si>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</si>
  <si>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</si>
  <si>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</si>
  <si>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</si>
  <si>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</si>
  <si>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</si>
  <si>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</si>
  <si>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</si>
  <si>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</si>
  <si>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</si>
  <si>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</si>
  <si>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</si>
  <si>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</si>
  <si>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</si>
  <si>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</si>
  <si>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</si>
  <si>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</si>
  <si>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</si>
  <si>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</si>
  <si>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</si>
  <si>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</si>
  <si>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</si>
  <si>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</si>
  <si>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</si>
  <si>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</si>
  <si>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</si>
  <si>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</si>
  <si>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</si>
  <si>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</si>
  <si>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</si>
  <si>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</si>
  <si>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</si>
  <si>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</si>
  <si>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</si>
  <si>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</si>
  <si>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</si>
  <si>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</si>
  <si>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</si>
  <si>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</si>
  <si>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</si>
  <si>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</si>
  <si>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</si>
  <si>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</si>
  <si>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</si>
  <si>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</si>
  <si>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</si>
  <si>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</si>
  <si>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</si>
  <si>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</si>
  <si>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</si>
  <si>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</si>
  <si>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</si>
  <si>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</si>
  <si>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</si>
  <si>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</si>
  <si>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</si>
  <si>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</si>
  <si>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</si>
  <si>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</si>
  <si>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</si>
  <si>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</si>
  <si>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</si>
  <si>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</si>
  <si>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</si>
  <si>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</si>
  <si>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</si>
  <si>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</si>
  <si>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</si>
  <si>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</si>
  <si>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</si>
  <si>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</si>
  <si>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</si>
  <si>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</si>
  <si>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</si>
  <si>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</si>
  <si>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</si>
  <si>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</si>
  <si>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</si>
  <si>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</si>
  <si>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</si>
  <si>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</si>
  <si>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</si>
  <si>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</si>
  <si>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</si>
  <si>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</si>
  <si>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</si>
  <si>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</si>
  <si>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</si>
  <si>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</si>
  <si>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</si>
  <si>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</si>
  <si>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</si>
  <si>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</si>
  <si>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</si>
  <si>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</si>
  <si>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</si>
  <si>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</si>
  <si>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</si>
  <si>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</si>
  <si>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</si>
  <si>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</si>
  <si>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</si>
  <si>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</si>
  <si>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</si>
  <si>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</si>
  <si>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</si>
  <si>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</si>
  <si>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</si>
  <si>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</si>
  <si>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</si>
  <si>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</si>
  <si>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</si>
  <si>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</si>
  <si>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</si>
  <si>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</si>
  <si>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</si>
  <si>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</si>
  <si>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</si>
  <si>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</si>
  <si>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</si>
  <si>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</si>
  <si>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</si>
  <si>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</si>
  <si>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</si>
  <si>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</si>
  <si>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</si>
  <si>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</si>
  <si>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</si>
  <si>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</si>
  <si>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</si>
  <si>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</si>
  <si>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</si>
  <si>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</si>
  <si>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</si>
  <si>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</si>
  <si>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</si>
  <si>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</si>
  <si>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</si>
  <si>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</si>
  <si>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</si>
  <si>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</si>
  <si>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</si>
  <si>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</si>
  <si>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</si>
  <si>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</si>
  <si>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</si>
  <si>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</si>
  <si>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</si>
  <si>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</si>
  <si>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</si>
  <si>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</si>
  <si>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</si>
  <si>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</si>
  <si>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</si>
  <si>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</si>
  <si>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</si>
  <si>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</si>
  <si>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</si>
  <si>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</si>
  <si>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</si>
  <si>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</si>
  <si>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</si>
  <si>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</si>
  <si>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</si>
  <si>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</si>
  <si>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</si>
  <si>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</si>
  <si>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</si>
  <si>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</si>
  <si>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</si>
  <si>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</si>
  <si>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</si>
  <si>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</si>
  <si>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</si>
  <si>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</si>
  <si>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</si>
  <si>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</si>
  <si>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</si>
  <si>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</si>
  <si>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</si>
  <si>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</si>
  <si>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</si>
  <si>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</si>
  <si>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</si>
  <si>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</si>
  <si>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</si>
  <si>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</si>
  <si>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</si>
  <si>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</si>
  <si>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</si>
  <si>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</si>
  <si>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</si>
  <si>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</si>
  <si>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</si>
  <si>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</si>
  <si>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</si>
  <si>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</si>
  <si>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</si>
  <si>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</si>
  <si>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</si>
  <si>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</si>
  <si>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</si>
  <si>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</si>
  <si>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</si>
  <si>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</si>
  <si>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</si>
  <si>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</si>
  <si>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</si>
  <si>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</si>
  <si>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</si>
  <si>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</si>
  <si>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</si>
  <si>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</si>
  <si>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</si>
  <si>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</si>
  <si>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</si>
  <si>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</si>
  <si>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</si>
  <si>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</si>
  <si>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</si>
  <si>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</si>
  <si>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</si>
  <si>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</si>
  <si>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</si>
  <si>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</si>
  <si>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</si>
  <si>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</si>
  <si>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</si>
  <si>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</si>
  <si>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</si>
  <si>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</si>
  <si>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</si>
  <si>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</si>
  <si>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</si>
  <si>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</si>
  <si>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</si>
  <si>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</si>
  <si>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</si>
  <si>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</si>
  <si>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</si>
  <si>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</si>
  <si>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</si>
  <si>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</si>
  <si>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</si>
  <si>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</si>
  <si>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</si>
  <si>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</si>
  <si>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</si>
  <si>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</si>
  <si>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</si>
  <si>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</si>
  <si>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</si>
  <si>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</si>
  <si>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</si>
  <si>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</si>
  <si>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</si>
  <si>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</si>
  <si>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</si>
  <si>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</si>
  <si>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</si>
  <si>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</si>
  <si>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</si>
  <si>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</si>
  <si>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</si>
  <si>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</si>
  <si>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</si>
  <si>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</si>
  <si>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</si>
  <si>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</si>
  <si>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</si>
  <si>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</si>
  <si>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</si>
  <si>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</si>
  <si>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</si>
  <si>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</si>
  <si>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</si>
  <si>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</si>
  <si>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</si>
  <si>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</si>
  <si>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</si>
  <si>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</si>
  <si>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</si>
  <si>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</si>
  <si>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</si>
  <si>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</si>
  <si>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</si>
  <si>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</si>
  <si>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</si>
  <si>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</si>
  <si>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</si>
  <si>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</si>
  <si>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</si>
  <si>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</si>
  <si>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</si>
  <si>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</si>
  <si>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</si>
  <si>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</si>
  <si>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</si>
  <si>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</si>
  <si>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</si>
  <si>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</si>
  <si>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</si>
  <si>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</si>
  <si>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</si>
  <si>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</si>
  <si>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</si>
  <si>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</si>
  <si>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</si>
  <si>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</si>
  <si>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</si>
  <si>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</si>
  <si>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</si>
  <si>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</si>
  <si>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</si>
  <si>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</si>
  <si>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</si>
  <si>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</si>
  <si>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</si>
  <si>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</si>
  <si>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</si>
  <si>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</si>
  <si>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</si>
  <si>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</si>
  <si>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</si>
  <si>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</si>
  <si>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</si>
  <si>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</si>
  <si>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</si>
  <si>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</si>
  <si>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</si>
  <si>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</si>
  <si>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</si>
  <si>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</si>
  <si>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</si>
  <si>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</si>
  <si>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</si>
  <si>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</si>
  <si>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</si>
  <si>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</si>
  <si>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</si>
  <si>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</si>
  <si>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</si>
  <si>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</si>
  <si>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</si>
  <si>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</si>
  <si>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</si>
  <si>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</si>
  <si>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</si>
  <si>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</si>
  <si>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</si>
  <si>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</si>
  <si>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</si>
  <si>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</si>
  <si>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</si>
  <si>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</si>
  <si>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</si>
  <si>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</si>
  <si>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</si>
  <si>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</si>
  <si>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</si>
  <si>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</si>
  <si>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</si>
  <si>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</si>
  <si>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</si>
  <si>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</si>
  <si>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</si>
  <si>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</si>
  <si>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</si>
  <si>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</si>
  <si>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</si>
  <si>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</si>
  <si>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</si>
  <si>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</si>
  <si>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</si>
  <si>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</si>
  <si>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</si>
  <si>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</si>
  <si>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</si>
  <si>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</si>
  <si>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</si>
  <si>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</si>
  <si>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</si>
  <si>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</si>
  <si>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</si>
  <si>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</si>
  <si>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</si>
  <si>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</si>
  <si>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</si>
  <si>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</si>
  <si>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</si>
  <si>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</si>
  <si>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</si>
  <si>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</si>
  <si>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</si>
  <si>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</si>
  <si>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</si>
  <si>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</si>
  <si>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</si>
  <si>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</si>
  <si>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</si>
  <si>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</si>
  <si>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</si>
  <si>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</si>
  <si>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</si>
  <si>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</si>
  <si>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</si>
  <si>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</si>
  <si>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</si>
  <si>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</si>
  <si>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</si>
  <si>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</si>
  <si>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</si>
  <si>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</si>
  <si>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</si>
  <si>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</si>
  <si>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</si>
  <si>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</si>
  <si>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</si>
  <si>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</si>
  <si>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</si>
  <si>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</si>
  <si>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</si>
  <si>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</si>
  <si>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</si>
  <si>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</si>
  <si>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</si>
  <si>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</si>
  <si>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</si>
  <si>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</si>
  <si>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</si>
  <si>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</si>
  <si>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</si>
  <si>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</si>
  <si>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</si>
  <si>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</si>
  <si>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</si>
  <si>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</si>
  <si>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</si>
  <si>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</si>
  <si>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</si>
  <si>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</si>
  <si>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</si>
  <si>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</si>
  <si>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</si>
  <si>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</si>
  <si>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</si>
  <si>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</si>
  <si>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</si>
  <si>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</si>
  <si>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</si>
  <si>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</si>
  <si>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</si>
  <si>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</si>
  <si>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</si>
  <si>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</si>
  <si>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</si>
  <si>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</si>
  <si>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</si>
  <si>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</si>
  <si>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</si>
  <si>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</si>
  <si>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</si>
  <si>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</si>
  <si>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</si>
  <si>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</si>
  <si>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</si>
  <si>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</si>
  <si>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</si>
  <si>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</si>
  <si>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</si>
  <si>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</si>
  <si>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</si>
  <si>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</si>
  <si>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</si>
  <si>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</si>
  <si>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</si>
  <si>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</si>
  <si>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</si>
  <si>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</si>
  <si>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</si>
  <si>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</si>
  <si>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</si>
  <si>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</si>
  <si>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</si>
  <si>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</si>
  <si>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</si>
  <si>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</si>
  <si>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</si>
  <si>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</si>
  <si>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</si>
  <si>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</si>
  <si>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</si>
  <si>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</si>
  <si>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</si>
  <si>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</si>
  <si>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</si>
  <si>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</si>
  <si>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</si>
  <si>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</si>
  <si>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</si>
  <si>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</si>
  <si>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</si>
  <si>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</si>
  <si>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</si>
  <si>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</si>
  <si>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</si>
  <si>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</si>
  <si>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</si>
  <si>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</si>
  <si>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</si>
  <si>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</si>
  <si>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</si>
  <si>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</si>
  <si>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</si>
  <si>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</si>
  <si>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</si>
  <si>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</si>
  <si>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</si>
  <si>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</si>
  <si>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</si>
  <si>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</si>
  <si>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</si>
  <si>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</si>
  <si>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</si>
  <si>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</si>
  <si>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</si>
  <si>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</si>
  <si>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</si>
  <si>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</si>
  <si>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</si>
  <si>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</si>
  <si>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</si>
  <si>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</si>
  <si>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</si>
  <si>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</si>
  <si>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</si>
  <si>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</si>
  <si>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</si>
  <si>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</si>
  <si>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</si>
  <si>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</si>
  <si>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</si>
  <si>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</si>
  <si>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</si>
  <si>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</si>
  <si>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</si>
  <si>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</si>
  <si>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</si>
  <si>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</si>
  <si>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</si>
  <si>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</si>
  <si>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</si>
  <si>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</si>
  <si>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</si>
  <si>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</si>
  <si>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</si>
  <si>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</si>
  <si>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</si>
  <si>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</si>
  <si>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</si>
  <si>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</si>
  <si>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</si>
  <si>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</si>
  <si>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</si>
  <si>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</si>
  <si>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</si>
  <si>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</si>
  <si>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</si>
  <si>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</si>
  <si>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</si>
  <si>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</si>
  <si>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</si>
  <si>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</si>
  <si>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</si>
  <si>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</si>
  <si>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</si>
  <si>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</si>
  <si>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</si>
  <si>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</si>
  <si>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</si>
  <si>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</si>
  <si>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</si>
  <si>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</si>
  <si>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</si>
  <si>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</si>
  <si>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</si>
  <si>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</si>
  <si>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</si>
  <si>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</si>
  <si>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</si>
  <si>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</si>
  <si>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</si>
  <si>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</si>
  <si>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</si>
  <si>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</si>
  <si>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</si>
  <si>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</si>
  <si>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</si>
  <si>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</si>
  <si>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</si>
  <si>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</si>
  <si>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</si>
  <si>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</si>
  <si>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</si>
  <si>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</si>
  <si>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</si>
  <si>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</si>
  <si>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</si>
  <si>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</si>
  <si>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</si>
  <si>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</si>
  <si>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</si>
  <si>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</si>
  <si>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</si>
  <si>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</si>
  <si>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</si>
  <si>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</si>
  <si>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</si>
  <si>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</si>
  <si>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</si>
  <si>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</si>
  <si>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</si>
  <si>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</si>
  <si>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</si>
  <si>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</si>
  <si>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</si>
  <si>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</si>
  <si>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</si>
  <si>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</si>
  <si>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</si>
  <si>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</si>
  <si>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</si>
  <si>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</si>
  <si>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</si>
  <si>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</si>
  <si>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</si>
  <si>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</si>
  <si>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</si>
  <si>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</si>
  <si>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</si>
  <si>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</si>
  <si>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</si>
  <si>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</si>
  <si>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</si>
  <si>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</si>
  <si>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</si>
  <si>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</si>
  <si>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</si>
  <si>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</si>
  <si>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</si>
  <si>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</si>
  <si>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</si>
  <si>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</si>
  <si>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</si>
  <si>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</si>
  <si>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</si>
  <si>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</si>
  <si>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</si>
  <si>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</si>
  <si>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</si>
  <si>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</si>
  <si>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</si>
  <si>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</si>
  <si>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</si>
  <si>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</si>
  <si>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</si>
  <si>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</si>
  <si>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</si>
  <si>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</si>
  <si>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</si>
  <si>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</si>
  <si>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</si>
  <si>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</si>
  <si>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</si>
  <si>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</si>
  <si>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</si>
  <si>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</si>
  <si>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</si>
  <si>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</si>
  <si>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</si>
  <si>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</si>
  <si>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</si>
  <si>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</si>
  <si>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</si>
  <si>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</si>
  <si>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</si>
  <si>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</si>
  <si>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</si>
  <si>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</si>
  <si>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</si>
  <si>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</si>
  <si>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</si>
  <si>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</si>
  <si>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</si>
  <si>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</si>
  <si>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</si>
  <si>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</si>
  <si>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</si>
  <si>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</si>
  <si>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</si>
  <si>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</si>
  <si>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</si>
  <si>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</si>
  <si>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</si>
  <si>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</si>
  <si>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</si>
  <si>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</si>
  <si>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</si>
  <si>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</si>
  <si>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</si>
  <si>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</si>
  <si>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</si>
  <si>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</si>
  <si>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</si>
  <si>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</si>
  <si>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</si>
  <si>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</si>
  <si>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</si>
  <si>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</si>
  <si>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</si>
  <si>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</si>
  <si>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</si>
  <si>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</si>
  <si>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</si>
  <si>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</si>
  <si>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</si>
  <si>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</si>
  <si>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</si>
  <si>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</si>
  <si>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</si>
  <si>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</si>
  <si>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</si>
  <si>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</si>
  <si>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</si>
  <si>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</si>
  <si>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</si>
  <si>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</si>
  <si>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</si>
  <si>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</si>
  <si>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</si>
  <si>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</si>
  <si>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</si>
  <si>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</si>
  <si>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</si>
  <si>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</si>
  <si>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</si>
  <si>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</si>
  <si>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</si>
  <si>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</si>
  <si>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</si>
  <si>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</si>
  <si>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</si>
  <si>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</si>
  <si>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</si>
  <si>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</si>
  <si>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</si>
  <si>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</si>
  <si>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</si>
  <si>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</si>
  <si>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</si>
  <si>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</si>
  <si>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</si>
  <si>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</si>
  <si>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</si>
  <si>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</si>
  <si>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</si>
  <si>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</si>
  <si>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</si>
  <si>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</si>
  <si>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</si>
  <si>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</si>
  <si>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</si>
  <si>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</si>
  <si>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</si>
  <si>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</si>
  <si>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</si>
  <si>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</si>
  <si>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</si>
  <si>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</si>
  <si>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</si>
  <si>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</si>
  <si>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</si>
  <si>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</si>
  <si>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</si>
  <si>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</si>
  <si>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</si>
  <si>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</si>
  <si>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</si>
  <si>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</si>
  <si>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</si>
  <si>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</si>
  <si>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</si>
  <si>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</si>
  <si>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</si>
  <si>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</si>
  <si>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</si>
  <si>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</si>
  <si>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</si>
  <si>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</si>
  <si>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</si>
  <si>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</si>
  <si>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</si>
  <si>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</si>
  <si>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</si>
  <si>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</si>
  <si>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</si>
  <si>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</si>
  <si>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</si>
  <si>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</si>
  <si>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</si>
  <si>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</si>
  <si>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</si>
  <si>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</si>
  <si>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</si>
  <si>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</si>
  <si>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</si>
  <si>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</si>
  <si>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</si>
  <si>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</si>
  <si>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</si>
  <si>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</si>
  <si>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</si>
  <si>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</si>
  <si>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</si>
  <si>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</si>
  <si>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</si>
  <si>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</si>
  <si>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</si>
  <si>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</si>
  <si>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</si>
  <si>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</si>
  <si>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</si>
  <si>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</si>
  <si>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</si>
  <si>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</si>
  <si>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</si>
  <si>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</si>
  <si>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</si>
  <si>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</si>
  <si>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</si>
  <si>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</si>
  <si>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</si>
  <si>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</si>
  <si>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</si>
  <si>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</si>
  <si>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</si>
  <si>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</si>
  <si>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</si>
  <si>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</si>
  <si>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</si>
  <si>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</si>
  <si>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</si>
  <si>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</si>
  <si>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</si>
  <si>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</si>
  <si>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</si>
  <si>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</si>
  <si>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</si>
  <si>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</si>
  <si>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</si>
  <si>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</si>
  <si>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</si>
  <si>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</si>
  <si>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</si>
  <si>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</si>
  <si>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</si>
  <si>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</si>
  <si>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</si>
  <si>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</si>
  <si>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</si>
  <si>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</si>
  <si>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</si>
  <si>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</si>
  <si>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</si>
  <si>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</si>
  <si>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</si>
  <si>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</si>
  <si>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</si>
  <si>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</si>
  <si>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</si>
  <si>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</si>
  <si>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</si>
  <si>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</si>
  <si>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</si>
  <si>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</si>
  <si>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</si>
  <si>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</si>
  <si>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</si>
  <si>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</si>
  <si>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</si>
  <si>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</si>
  <si>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</si>
  <si>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</si>
  <si>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</si>
  <si>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</si>
  <si>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</si>
  <si>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</si>
  <si>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</si>
  <si>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</si>
  <si>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</si>
  <si>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</si>
  <si>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</si>
  <si>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</si>
  <si>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</si>
  <si>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</si>
  <si>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</si>
  <si>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</si>
  <si>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</si>
  <si>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</si>
  <si>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</si>
  <si>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</si>
  <si>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</si>
  <si>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</si>
  <si>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</si>
  <si>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</si>
  <si>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</si>
  <si>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</si>
  <si>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</si>
  <si>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</si>
  <si>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</si>
  <si>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</si>
  <si>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</si>
  <si>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</si>
  <si>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</si>
  <si>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</si>
  <si>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</si>
  <si>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</si>
  <si>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</si>
  <si>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</si>
  <si>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</si>
  <si>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</si>
  <si>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</si>
  <si>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</si>
  <si>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</si>
  <si>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</si>
  <si>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</si>
  <si>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</si>
  <si>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</si>
  <si>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</si>
  <si>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</si>
  <si>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</si>
  <si>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</si>
  <si>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</si>
  <si>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</si>
  <si>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</si>
  <si>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</si>
  <si>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</si>
  <si>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</si>
  <si>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</si>
  <si>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</si>
  <si>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</si>
  <si>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</si>
  <si>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</si>
  <si>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</si>
  <si>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</si>
  <si>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</si>
  <si>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</si>
  <si>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</si>
  <si>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</si>
  <si>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</si>
  <si>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</si>
  <si>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</si>
  <si>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</si>
  <si>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</si>
  <si>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</si>
  <si>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</si>
  <si>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</si>
  <si>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</si>
  <si>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</si>
  <si>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</si>
  <si>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</si>
  <si>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</si>
  <si>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</si>
  <si>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</si>
  <si>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</si>
  <si>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</si>
  <si>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</si>
  <si>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</si>
  <si>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</si>
  <si>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</si>
  <si>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</si>
  <si>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</si>
  <si>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</si>
  <si>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</si>
  <si>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</si>
  <si>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</si>
  <si>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</si>
  <si>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</si>
  <si>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</si>
  <si>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</si>
  <si>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</si>
  <si>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</si>
  <si>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</si>
  <si>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</si>
  <si>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</si>
  <si>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</si>
  <si>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</si>
  <si>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</si>
  <si>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</si>
  <si>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</si>
  <si>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</si>
  <si>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</si>
  <si>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</si>
  <si>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</si>
  <si>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</si>
  <si>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</si>
  <si>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</si>
  <si>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</si>
  <si>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</si>
  <si>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</si>
  <si>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</si>
  <si>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</si>
  <si>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</si>
  <si>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</si>
  <si>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</si>
  <si>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</si>
  <si>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</si>
  <si>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</si>
  <si>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</si>
  <si>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</si>
  <si>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</si>
  <si>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</si>
  <si>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</si>
  <si>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</si>
  <si>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</si>
  <si>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</si>
  <si>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</si>
  <si>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</si>
  <si>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</si>
  <si>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</si>
  <si>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</si>
  <si>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</si>
  <si>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</si>
  <si>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</si>
  <si>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</si>
  <si>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</si>
  <si>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</si>
  <si>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</si>
  <si>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</si>
  <si>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</si>
  <si>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</si>
  <si>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</si>
  <si>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</si>
  <si>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</si>
  <si>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</si>
  <si>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</si>
  <si>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</si>
  <si>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</si>
  <si>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</si>
  <si>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</si>
  <si>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</si>
  <si>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</si>
  <si>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</si>
  <si>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</si>
  <si>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</si>
  <si>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</si>
  <si>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</si>
  <si>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</si>
  <si>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</si>
  <si>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</si>
  <si>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</si>
  <si>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</si>
  <si>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</si>
  <si>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</si>
  <si>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</si>
  <si>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</si>
  <si>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</si>
  <si>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</si>
  <si>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</si>
  <si>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</si>
  <si>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</si>
  <si>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</si>
  <si>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</si>
  <si>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</si>
  <si>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</si>
  <si>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</si>
  <si>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</si>
  <si>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</si>
  <si>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</si>
  <si>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</si>
  <si>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</si>
  <si>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</si>
  <si>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</si>
  <si>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</si>
  <si>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</si>
  <si>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</si>
  <si>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</si>
  <si>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</si>
  <si>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</si>
  <si>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</si>
  <si>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</si>
  <si>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</si>
  <si>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</si>
  <si>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</si>
  <si>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</si>
  <si>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</si>
  <si>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</si>
  <si>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</si>
  <si>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</si>
  <si>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</si>
  <si>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</si>
  <si>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</si>
  <si>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</si>
  <si>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</si>
  <si>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</si>
  <si>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</si>
  <si>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</si>
  <si>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</si>
  <si>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</si>
  <si>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</si>
  <si>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</si>
  <si>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</si>
  <si>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</si>
  <si>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</si>
  <si>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</si>
  <si>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</si>
  <si>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</si>
  <si>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</si>
  <si>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</si>
  <si>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</si>
  <si>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</si>
  <si>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</si>
  <si>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</si>
  <si>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</si>
  <si>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</si>
  <si>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</si>
  <si>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</si>
  <si>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</si>
  <si>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</si>
  <si>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</si>
  <si>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</si>
  <si>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</si>
  <si>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</si>
  <si>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</si>
  <si>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</si>
  <si>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</si>
  <si>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</si>
  <si>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</si>
  <si>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</si>
  <si>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</si>
  <si>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</si>
  <si>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</si>
  <si>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</si>
  <si>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</si>
  <si>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</si>
  <si>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</si>
  <si>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</si>
  <si>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</si>
  <si>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</si>
  <si>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</si>
  <si>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</si>
  <si>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</si>
  <si>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</si>
  <si>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</si>
  <si>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</si>
  <si>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</si>
  <si>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</si>
  <si>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</si>
  <si>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</si>
  <si>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</si>
  <si>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</si>
  <si>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</si>
  <si>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</si>
  <si>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</si>
  <si>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</si>
  <si>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</si>
  <si>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</si>
  <si>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</si>
  <si>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</si>
  <si>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</si>
  <si>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</si>
  <si>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</si>
  <si>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</si>
  <si>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</si>
  <si>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</si>
  <si>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</si>
  <si>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</si>
  <si>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</si>
  <si>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</si>
  <si>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</si>
  <si>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</si>
  <si>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</si>
  <si>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</si>
  <si>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</si>
  <si>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</si>
  <si>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</si>
  <si>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</si>
  <si>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</si>
  <si>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</si>
  <si>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</si>
  <si>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</si>
  <si>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</si>
  <si>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</si>
  <si>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</si>
  <si>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</si>
  <si>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</si>
  <si>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</si>
  <si>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</si>
  <si>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</si>
  <si>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</si>
  <si>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</si>
  <si>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</si>
  <si>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</si>
  <si>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</si>
  <si>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</si>
  <si>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</si>
  <si>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</si>
  <si>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</si>
  <si>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</si>
  <si>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</si>
  <si>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</si>
  <si>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</si>
  <si>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</si>
  <si>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</si>
  <si>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</si>
  <si>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</si>
  <si>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</si>
  <si>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</si>
  <si>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</si>
  <si>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</si>
  <si>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</si>
  <si>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</si>
  <si>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</si>
  <si>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</si>
  <si>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</si>
  <si>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</si>
  <si>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</si>
  <si>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</si>
  <si>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</si>
  <si>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</si>
  <si>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</si>
  <si>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</si>
  <si>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</si>
  <si>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</si>
  <si>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</si>
  <si>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</si>
  <si>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</si>
  <si>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</si>
  <si>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</si>
  <si>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</si>
  <si>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</si>
  <si>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</si>
  <si>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</si>
  <si>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</si>
  <si>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</si>
  <si>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</si>
  <si>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</si>
  <si>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</si>
  <si>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</si>
  <si>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</si>
  <si>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</si>
  <si>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</si>
  <si>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</si>
  <si>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</si>
  <si>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</si>
  <si>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</si>
  <si>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</si>
  <si>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</si>
  <si>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</si>
  <si>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</si>
  <si>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</si>
  <si>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</si>
  <si>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</si>
  <si>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</si>
  <si>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</si>
  <si>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</si>
  <si>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</si>
  <si>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</si>
  <si>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</si>
  <si>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</si>
  <si>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</si>
  <si>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</si>
  <si>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</si>
  <si>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</si>
  <si>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</si>
  <si>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</si>
  <si>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</si>
  <si>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</si>
  <si>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</si>
  <si>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</si>
  <si>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</si>
  <si>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</si>
  <si>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</si>
  <si>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</si>
  <si>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</si>
  <si>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</si>
  <si>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</si>
  <si>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</si>
  <si>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</si>
  <si>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</si>
  <si>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</si>
  <si>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</si>
  <si>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</si>
  <si>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</si>
  <si>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</si>
  <si>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</si>
  <si>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</si>
  <si>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</si>
  <si>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</si>
  <si>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</si>
  <si>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</si>
  <si>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</si>
  <si>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</si>
  <si>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</si>
  <si>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</si>
  <si>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</si>
  <si>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</si>
  <si>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</si>
  <si>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</si>
  <si>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</si>
  <si>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</si>
  <si>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</si>
  <si>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</si>
  <si>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</si>
  <si>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</si>
  <si>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</si>
  <si>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</si>
  <si>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</si>
  <si>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</si>
  <si>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</si>
  <si>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</si>
  <si>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</si>
  <si>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</si>
  <si>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</si>
  <si>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</si>
  <si>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</si>
  <si>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</si>
  <si>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</si>
  <si>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</si>
  <si>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</si>
  <si>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</si>
  <si>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</si>
  <si>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</si>
  <si>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</si>
  <si>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</si>
  <si>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</si>
  <si>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</si>
  <si>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</si>
  <si>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</si>
  <si>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</si>
  <si>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</si>
  <si>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</si>
  <si>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</si>
  <si>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</si>
  <si>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</si>
  <si>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</si>
  <si>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</si>
  <si>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</si>
  <si>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</si>
  <si>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</si>
  <si>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</si>
  <si>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</si>
  <si>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</si>
  <si>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</si>
  <si>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</si>
  <si>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</si>
  <si>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</si>
  <si>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</si>
  <si>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</si>
  <si>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</si>
  <si>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</si>
  <si>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</si>
  <si>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</si>
  <si>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</si>
  <si>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</si>
  <si>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</si>
  <si>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</si>
  <si>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</si>
  <si>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</si>
  <si>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</si>
  <si>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</si>
  <si>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</si>
  <si>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</si>
  <si>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</si>
  <si>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</si>
  <si>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</si>
  <si>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</si>
  <si>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</si>
  <si>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</si>
  <si>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</si>
  <si>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</si>
  <si>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</si>
  <si>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</si>
  <si>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</si>
  <si>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</si>
  <si>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</si>
  <si>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</si>
  <si>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</si>
  <si>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</si>
  <si>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</si>
  <si>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</si>
  <si>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</si>
  <si>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</si>
  <si>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</si>
  <si>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</si>
  <si>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</si>
  <si>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</si>
  <si>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</si>
  <si>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</si>
  <si>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</si>
  <si>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</si>
  <si>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</si>
  <si>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</si>
  <si>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</si>
  <si>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</si>
  <si>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</si>
  <si>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</si>
  <si>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</si>
  <si>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</si>
  <si>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</si>
  <si>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</si>
  <si>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</si>
  <si>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</si>
  <si>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</si>
  <si>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</si>
  <si>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</si>
  <si>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</si>
  <si>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</si>
  <si>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</si>
  <si>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</si>
  <si>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</si>
  <si>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</si>
  <si>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</si>
  <si>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</si>
  <si>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</si>
  <si>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</si>
  <si>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</si>
  <si>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</si>
  <si>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</si>
  <si>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</si>
  <si>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</si>
  <si>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</si>
  <si>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</si>
  <si>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</si>
  <si>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</si>
  <si>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</si>
  <si>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</si>
  <si>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</si>
  <si>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</si>
  <si>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</si>
  <si>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</si>
  <si>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</si>
  <si>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</si>
  <si>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</si>
  <si>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</si>
  <si>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</si>
  <si>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</si>
  <si>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</si>
  <si>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</si>
  <si>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</si>
  <si>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</si>
  <si>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</si>
  <si>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</si>
  <si>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</si>
  <si>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</si>
  <si>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</si>
  <si>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</si>
  <si>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</si>
  <si>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</si>
  <si>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</si>
  <si>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</si>
  <si>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</si>
  <si>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</si>
  <si>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</si>
  <si>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</si>
  <si>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</si>
  <si>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</si>
  <si>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</si>
  <si>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</si>
  <si>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</si>
  <si>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</si>
  <si>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</si>
  <si>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</si>
  <si>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</si>
  <si>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</si>
  <si>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</si>
  <si>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</si>
  <si>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</si>
  <si>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</si>
  <si>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</si>
  <si>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</si>
  <si>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</si>
  <si>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</si>
  <si>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</si>
  <si>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</si>
  <si>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</si>
  <si>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</si>
  <si>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</si>
  <si>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</si>
  <si>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</si>
  <si>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</si>
  <si>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</si>
  <si>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</si>
  <si>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</si>
  <si>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</si>
  <si>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</si>
  <si>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</si>
  <si>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</si>
  <si>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</si>
  <si>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</si>
  <si>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</si>
  <si>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</si>
  <si>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</si>
  <si>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</si>
  <si>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</si>
  <si>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</si>
  <si>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</si>
  <si>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</si>
  <si>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</si>
  <si>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</si>
  <si>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</si>
  <si>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</si>
  <si>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</si>
  <si>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</si>
  <si>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</si>
  <si>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</si>
  <si>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</si>
  <si>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</si>
  <si>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</si>
  <si>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</si>
  <si>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</si>
  <si>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</si>
  <si>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</si>
  <si>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</si>
  <si>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</si>
  <si>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</si>
  <si>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</si>
  <si>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</si>
  <si>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</si>
  <si>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</si>
  <si>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</si>
  <si>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</si>
  <si>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</si>
  <si>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</si>
  <si>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</si>
  <si>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</si>
  <si>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</si>
  <si>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</si>
  <si>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</si>
  <si>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</si>
  <si>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</si>
  <si>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</si>
  <si>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</si>
  <si>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</si>
  <si>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</si>
  <si>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</si>
  <si>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</si>
  <si>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</si>
  <si>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</si>
  <si>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</si>
  <si>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</si>
  <si>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</si>
  <si>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</si>
  <si>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</si>
  <si>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</si>
  <si>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</si>
  <si>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</si>
  <si>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</si>
  <si>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</si>
  <si>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</si>
  <si>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</si>
  <si>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</si>
  <si>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</si>
  <si>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</si>
  <si>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</si>
  <si>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</si>
  <si>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</si>
  <si>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</si>
  <si>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</si>
  <si>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</si>
  <si>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</si>
  <si>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</si>
  <si>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</si>
  <si>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</si>
  <si>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</si>
  <si>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</si>
  <si>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</si>
  <si>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</si>
  <si>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</si>
  <si>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</si>
  <si>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</si>
  <si>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</si>
  <si>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</si>
  <si>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</si>
  <si>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</si>
  <si>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</si>
  <si>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</si>
  <si>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</si>
  <si>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</si>
  <si>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</si>
  <si>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</si>
  <si>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</si>
  <si>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</si>
  <si>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</si>
  <si>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</si>
  <si>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</si>
  <si>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</si>
  <si>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</si>
  <si>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</si>
  <si>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</si>
  <si>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</si>
  <si>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</si>
  <si>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</si>
  <si>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</si>
  <si>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</si>
  <si>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</si>
  <si>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</si>
  <si>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</si>
  <si>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</si>
  <si>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</si>
  <si>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</si>
  <si>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</si>
  <si>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</si>
  <si>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</si>
  <si>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</si>
  <si>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</si>
  <si>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</si>
  <si>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</si>
  <si>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</si>
  <si>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</si>
  <si>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</si>
  <si>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</si>
  <si>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</si>
  <si>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</si>
  <si>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</si>
  <si>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</si>
  <si>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</si>
  <si>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</si>
  <si>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</si>
  <si>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</si>
  <si>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</si>
  <si>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</si>
  <si>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</si>
  <si>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</si>
  <si>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</si>
  <si>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</si>
  <si>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</si>
  <si>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</si>
  <si>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</si>
  <si>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</si>
  <si>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</si>
  <si>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</si>
  <si>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</si>
  <si>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</si>
  <si>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</si>
  <si>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</si>
  <si>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</si>
  <si>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</si>
  <si>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</si>
  <si>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</si>
  <si>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</si>
  <si>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</si>
  <si>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</si>
  <si>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</si>
  <si>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</si>
  <si>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</si>
  <si>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</si>
  <si>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</si>
  <si>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</si>
  <si>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</si>
  <si>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</si>
  <si>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</si>
  <si>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</si>
  <si>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</si>
  <si>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</si>
  <si>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</si>
  <si>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</si>
  <si>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</si>
  <si>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</si>
  <si>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</si>
  <si>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</si>
  <si>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</si>
  <si>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</si>
  <si>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</si>
  <si>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</si>
  <si>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</si>
  <si>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</si>
  <si>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</si>
  <si>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</si>
  <si>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</si>
  <si>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</si>
  <si>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</si>
  <si>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</si>
  <si>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</si>
  <si>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</si>
  <si>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</si>
  <si>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</si>
  <si>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</si>
  <si>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</si>
  <si>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</si>
  <si>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</si>
  <si>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</si>
  <si>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</si>
  <si>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</si>
  <si>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</si>
  <si>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</si>
  <si>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</si>
  <si>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</si>
  <si>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</si>
  <si>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</si>
  <si>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</si>
  <si>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</si>
  <si>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</si>
  <si>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</si>
  <si>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</si>
  <si>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</si>
  <si>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</si>
  <si>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</si>
  <si>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</si>
  <si>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</si>
  <si>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</si>
  <si>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</si>
  <si>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</si>
  <si>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</si>
  <si>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</si>
  <si>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</si>
  <si>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</si>
  <si>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</si>
  <si>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</si>
  <si>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</si>
  <si>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</si>
  <si>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</si>
  <si>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</si>
  <si>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</si>
  <si>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</si>
  <si>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</si>
  <si>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</si>
  <si>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</si>
  <si>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</si>
  <si>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</si>
  <si>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</si>
  <si>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</si>
  <si>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</si>
  <si>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</si>
  <si>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</si>
  <si>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</si>
  <si>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</si>
  <si>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</si>
  <si>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</si>
  <si>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</si>
  <si>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</si>
  <si>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</si>
  <si>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</si>
  <si>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</si>
  <si>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</si>
  <si>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</si>
  <si>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</si>
  <si>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</si>
  <si>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</si>
  <si>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</si>
  <si>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</si>
  <si>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</si>
  <si>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</si>
  <si>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</si>
  <si>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</si>
  <si>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</si>
  <si>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</si>
  <si>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</si>
  <si>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</si>
  <si>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</si>
  <si>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</si>
  <si>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</si>
  <si>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</si>
  <si>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</si>
  <si>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</si>
  <si>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</si>
  <si>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</si>
  <si>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</si>
  <si>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</si>
  <si>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</si>
  <si>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</si>
  <si>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</si>
  <si>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</si>
  <si>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</si>
  <si>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</si>
  <si>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</si>
  <si>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</si>
  <si>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</si>
  <si>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</si>
  <si>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</si>
  <si>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</si>
  <si>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</si>
  <si>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</si>
  <si>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</si>
  <si>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</si>
  <si>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</si>
  <si>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</si>
  <si>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</si>
  <si>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</si>
  <si>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</si>
  <si>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</si>
  <si>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</si>
  <si>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</si>
  <si>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</si>
  <si>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</si>
  <si>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</si>
  <si>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</si>
  <si>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</si>
  <si>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</si>
  <si>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</si>
  <si>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</si>
  <si>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</si>
  <si>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</si>
  <si>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</si>
  <si>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</si>
  <si>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</si>
  <si>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</si>
  <si>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</si>
  <si>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</si>
  <si>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</si>
  <si>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</si>
  <si>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</si>
  <si>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</si>
  <si>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</si>
  <si>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</si>
  <si>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</si>
  <si>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</si>
  <si>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</si>
  <si>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</si>
  <si>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</si>
  <si>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</si>
  <si>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</si>
  <si>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</si>
  <si>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</si>
  <si>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</si>
  <si>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</si>
  <si>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</si>
  <si>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</si>
  <si>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</si>
  <si>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</si>
  <si>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</si>
  <si>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</si>
  <si>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</si>
  <si>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</si>
  <si>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</si>
  <si>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</si>
  <si>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</si>
  <si>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</si>
  <si>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</si>
  <si>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</si>
  <si>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</si>
  <si>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</si>
  <si>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</si>
  <si>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</si>
  <si>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</si>
  <si>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</si>
  <si>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</si>
  <si>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</si>
  <si>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</si>
  <si>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</si>
  <si>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</si>
  <si>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</si>
  <si>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</si>
  <si>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</si>
  <si>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</si>
  <si>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</si>
  <si>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</si>
  <si>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</si>
  <si>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</si>
  <si>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</si>
  <si>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</si>
  <si>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</si>
  <si>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</si>
  <si>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</si>
  <si>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</si>
  <si>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</si>
  <si>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</si>
  <si>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</si>
  <si>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</si>
  <si>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</si>
  <si>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</si>
  <si>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</si>
  <si>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</si>
  <si>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</si>
  <si>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</si>
  <si>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</si>
  <si>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</si>
  <si>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</si>
  <si>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</si>
  <si>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</si>
  <si>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</si>
  <si>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</si>
  <si>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</si>
  <si>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</si>
  <si>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</si>
  <si>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</si>
  <si>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</si>
  <si>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</si>
  <si>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</si>
  <si>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</si>
  <si>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</si>
  <si>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</si>
  <si>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</si>
  <si>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</si>
  <si>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</si>
  <si>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</si>
  <si>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</si>
  <si>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</si>
  <si>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</si>
  <si>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</si>
  <si>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</si>
  <si>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</si>
  <si>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</si>
  <si>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</si>
  <si>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</si>
  <si>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</si>
  <si>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</si>
  <si>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</si>
  <si>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</si>
  <si>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</si>
  <si>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</si>
  <si>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</si>
  <si>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</si>
  <si>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</si>
  <si>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</si>
  <si>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</si>
  <si>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</si>
  <si>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</si>
  <si>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</si>
  <si>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</si>
  <si>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</si>
  <si>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</si>
  <si>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</si>
  <si>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</si>
  <si>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</si>
  <si>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</si>
  <si>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</si>
  <si>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</si>
  <si>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</si>
  <si>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</si>
  <si>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</si>
  <si>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</si>
  <si>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</si>
  <si>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</si>
  <si>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</si>
  <si>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</si>
  <si>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</si>
  <si>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</si>
  <si>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</si>
  <si>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</si>
  <si>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</si>
  <si>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</si>
  <si>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</si>
  <si>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</si>
  <si>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</si>
  <si>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</si>
  <si>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</si>
  <si>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</si>
  <si>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</si>
  <si>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</si>
  <si>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</si>
  <si>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</si>
  <si>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</si>
  <si>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</si>
  <si>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</si>
  <si>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</si>
  <si>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</si>
  <si>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</si>
  <si>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</si>
  <si>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</si>
  <si>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</si>
  <si>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</si>
  <si>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</si>
  <si>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</si>
  <si>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</si>
  <si>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</si>
  <si>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</si>
  <si>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</si>
  <si>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</si>
  <si>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</si>
  <si>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</si>
  <si>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</si>
  <si>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</si>
  <si>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</si>
  <si>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</si>
  <si>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</si>
  <si>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</si>
  <si>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</si>
  <si>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</si>
  <si>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</si>
  <si>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</si>
  <si>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</si>
  <si>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</si>
  <si>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</si>
  <si>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</si>
  <si>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</si>
  <si>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</si>
  <si>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</si>
  <si>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</si>
  <si>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</si>
  <si>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</si>
  <si>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</si>
  <si>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</si>
  <si>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</si>
  <si>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</si>
  <si>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</si>
  <si>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</si>
  <si>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</si>
  <si>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</si>
  <si>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</si>
  <si>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</si>
  <si>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</si>
  <si>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</si>
  <si>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</si>
  <si>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</si>
  <si>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</si>
  <si>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</si>
  <si>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</si>
  <si>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</si>
  <si>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</si>
  <si>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</si>
  <si>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</si>
  <si>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</si>
  <si>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</si>
  <si>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</si>
  <si>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</si>
  <si>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</si>
  <si>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</si>
  <si>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</si>
  <si>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</si>
  <si>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</si>
  <si>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</si>
  <si>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</si>
  <si>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</si>
  <si>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</si>
  <si>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</si>
  <si>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</si>
  <si>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</si>
  <si>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</si>
  <si>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</si>
  <si>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</si>
  <si>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</si>
  <si>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</si>
  <si>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</si>
  <si>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</si>
  <si>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</si>
  <si>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</si>
  <si>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</si>
  <si>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</si>
  <si>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</si>
  <si>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</si>
  <si>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</si>
  <si>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</si>
  <si>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</si>
  <si>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</si>
  <si>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</si>
  <si>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</si>
  <si>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</si>
  <si>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</si>
  <si>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</si>
  <si>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</si>
  <si>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</si>
  <si>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</si>
  <si>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</si>
  <si>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</si>
  <si>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</si>
  <si>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</si>
  <si>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</si>
  <si>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</si>
  <si>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</si>
  <si>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</si>
  <si>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</si>
  <si>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</si>
  <si>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</si>
  <si>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</si>
  <si>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</si>
  <si>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</si>
  <si>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</si>
  <si>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</si>
  <si>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</si>
  <si>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</si>
  <si>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</si>
  <si>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</si>
  <si>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</si>
  <si>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</si>
  <si>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</si>
  <si>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</si>
  <si>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</si>
  <si>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</si>
  <si>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</si>
  <si>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</si>
  <si>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</si>
  <si>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</si>
  <si>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</si>
  <si>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</si>
  <si>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</si>
  <si>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</si>
  <si>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</si>
  <si>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</si>
  <si>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</si>
  <si>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</si>
  <si>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</si>
  <si>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</si>
  <si>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</si>
  <si>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</si>
  <si>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</si>
  <si>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</si>
  <si>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</si>
  <si>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</si>
  <si>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</si>
  <si>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</si>
  <si>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</si>
  <si>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</si>
  <si>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</si>
  <si>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</si>
  <si>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</si>
  <si>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</si>
  <si>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</si>
  <si>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</si>
  <si>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</si>
  <si>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</si>
  <si>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</si>
  <si>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</si>
  <si>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</si>
  <si>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</si>
  <si>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</si>
  <si>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</si>
  <si>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</si>
  <si>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</si>
  <si>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</si>
  <si>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</si>
  <si>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</si>
  <si>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</si>
  <si>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</si>
  <si>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</si>
  <si>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</si>
  <si>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</si>
  <si>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</si>
  <si>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</si>
  <si>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</si>
  <si>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</si>
  <si>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</si>
  <si>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</si>
  <si>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</si>
  <si>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</si>
  <si>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</si>
  <si>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</si>
  <si>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</si>
  <si>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</si>
  <si>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</si>
  <si>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</si>
  <si>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</si>
  <si>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</si>
  <si>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</si>
  <si>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</si>
  <si>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</si>
  <si>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</si>
  <si>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</si>
  <si>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</si>
  <si>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</si>
  <si>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</si>
  <si>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</si>
  <si>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</si>
  <si>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</si>
  <si>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</si>
  <si>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</si>
  <si>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</si>
  <si>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</si>
  <si>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</si>
  <si>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</si>
  <si>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</si>
  <si>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</si>
  <si>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</si>
  <si>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</si>
  <si>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</si>
  <si>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</si>
  <si>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</si>
  <si>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</si>
  <si>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</si>
  <si>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</si>
  <si>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</si>
  <si>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</si>
  <si>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</si>
  <si>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</si>
  <si>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</si>
  <si>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</si>
  <si>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</si>
  <si>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</si>
  <si>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</si>
  <si>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</si>
  <si>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</si>
  <si>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</si>
  <si>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</si>
  <si>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</si>
  <si>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</si>
  <si>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</si>
  <si>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</si>
  <si>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</si>
  <si>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</si>
  <si>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</si>
  <si>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</si>
  <si>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</si>
  <si>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</si>
  <si>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</si>
  <si>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</si>
  <si>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</si>
  <si>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</si>
  <si>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</si>
  <si>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</si>
  <si>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</si>
  <si>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</si>
  <si>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</si>
  <si>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</si>
  <si>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</si>
  <si>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</si>
  <si>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</si>
  <si>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</si>
  <si>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</si>
  <si>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</si>
  <si>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</si>
  <si>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</si>
  <si>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</si>
  <si>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</si>
  <si>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</si>
  <si>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</si>
  <si>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</si>
  <si>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</si>
  <si>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</si>
  <si>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</si>
  <si>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</si>
  <si>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</si>
  <si>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</si>
  <si>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</si>
  <si>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</si>
  <si>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</si>
  <si>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</si>
  <si>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</si>
  <si>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</si>
  <si>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</si>
  <si>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</si>
  <si>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</si>
  <si>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</si>
  <si>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</si>
  <si>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</si>
  <si>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</si>
  <si>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</si>
  <si>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</si>
  <si>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</si>
  <si>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</si>
  <si>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</si>
  <si>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</si>
  <si>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</si>
  <si>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</si>
  <si>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</si>
  <si>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</si>
  <si>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</si>
  <si>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</si>
  <si>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</si>
  <si>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</si>
  <si>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</si>
  <si>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</si>
  <si>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</si>
  <si>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</si>
  <si>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</si>
  <si>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</si>
  <si>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</si>
  <si>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</si>
  <si>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</si>
  <si>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</si>
  <si>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</si>
  <si>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</si>
  <si>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</si>
  <si>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</si>
  <si>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</si>
  <si>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</si>
  <si>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</si>
  <si>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</si>
  <si>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</si>
  <si>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</si>
  <si>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</si>
  <si>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</si>
  <si>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</si>
  <si>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</si>
  <si>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</si>
  <si>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</si>
  <si>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</si>
  <si>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</si>
  <si>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</si>
  <si>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</si>
  <si>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</si>
  <si>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</si>
  <si>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</si>
  <si>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</si>
  <si>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</si>
  <si>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</si>
  <si>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</si>
  <si>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</si>
  <si>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</si>
  <si>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</si>
  <si>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</si>
  <si>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</si>
  <si>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</si>
  <si>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</si>
  <si>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</si>
  <si>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</si>
  <si>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</si>
  <si>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</si>
  <si>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</si>
  <si>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</si>
  <si>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</si>
  <si>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</si>
  <si>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</si>
  <si>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</si>
  <si>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</si>
  <si>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</si>
  <si>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</si>
  <si>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</si>
  <si>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</si>
  <si>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</si>
  <si>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</si>
  <si>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</si>
  <si>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</si>
  <si>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</si>
  <si>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</si>
  <si>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</si>
  <si>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</si>
  <si>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</si>
  <si>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</si>
  <si>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</si>
  <si>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</si>
  <si>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</si>
  <si>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</si>
  <si>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</si>
  <si>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</si>
  <si>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</si>
  <si>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</si>
  <si>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</si>
  <si>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</si>
  <si>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</si>
  <si>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</si>
  <si>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</si>
  <si>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</si>
  <si>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</si>
  <si>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</si>
  <si>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</si>
  <si>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</si>
  <si>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</si>
  <si>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</si>
  <si>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</si>
  <si>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</si>
  <si>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</si>
  <si>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</si>
  <si>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</si>
  <si>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</si>
  <si>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</si>
  <si>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</si>
  <si>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</si>
  <si>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</si>
  <si>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</si>
  <si>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</si>
  <si>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</si>
  <si>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</si>
  <si>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</si>
  <si>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</si>
  <si>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</si>
  <si>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</si>
  <si>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</si>
  <si>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</si>
  <si>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</si>
  <si>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</si>
  <si>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</si>
  <si>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</si>
  <si>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</si>
  <si>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</si>
  <si>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</si>
  <si>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</si>
  <si>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</si>
  <si>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</si>
  <si>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</si>
  <si>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</si>
  <si>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</si>
  <si>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</si>
  <si>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</si>
  <si>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</si>
  <si>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</si>
  <si>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</si>
  <si>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</si>
  <si>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</si>
  <si>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</si>
  <si>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</si>
  <si>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</si>
  <si>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</si>
  <si>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</si>
  <si>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</si>
  <si>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</si>
  <si>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</si>
  <si>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</si>
  <si>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</si>
  <si>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</si>
  <si>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</si>
  <si>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</si>
  <si>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</si>
  <si>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</si>
  <si>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</si>
  <si>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</si>
  <si>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</si>
  <si>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</si>
  <si>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</si>
  <si>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</si>
  <si>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</si>
  <si>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</si>
  <si>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</si>
  <si>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</si>
  <si>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</si>
  <si>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</si>
  <si>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</si>
  <si>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</si>
  <si>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</si>
  <si>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</si>
  <si>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</si>
  <si>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</si>
  <si>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</si>
  <si>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</si>
  <si>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</si>
  <si>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</si>
  <si>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</si>
  <si>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</si>
  <si>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</si>
  <si>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</si>
  <si>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</si>
  <si>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</si>
  <si>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</si>
  <si>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</si>
  <si>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</si>
  <si>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</si>
  <si>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</si>
  <si>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</si>
  <si>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</si>
  <si>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</si>
  <si>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</si>
  <si>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</si>
  <si>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</si>
  <si>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</si>
  <si>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</si>
  <si>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</si>
  <si>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</si>
  <si>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</si>
  <si>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</si>
  <si>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</si>
  <si>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</si>
  <si>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</si>
  <si>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</si>
  <si>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</si>
  <si>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</si>
  <si>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</si>
  <si>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</si>
  <si>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</si>
  <si>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</si>
  <si>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</si>
  <si>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</si>
  <si>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</si>
  <si>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</si>
  <si>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</si>
  <si>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</si>
  <si>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</si>
  <si>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</si>
  <si>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</si>
  <si>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</si>
  <si>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</si>
  <si>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</si>
  <si>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</si>
  <si>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</si>
  <si>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</si>
  <si>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</si>
  <si>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</si>
  <si>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</si>
  <si>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</si>
  <si>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</si>
  <si>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</si>
  <si>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</si>
  <si>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</si>
  <si>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</si>
  <si>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</si>
  <si>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</si>
  <si>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</si>
  <si>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</si>
  <si>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</si>
  <si>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</si>
  <si>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</si>
  <si>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</si>
  <si>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</si>
  <si>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</si>
  <si>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</si>
  <si>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</si>
  <si>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</si>
  <si>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</si>
  <si>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</si>
  <si>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</si>
  <si>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</si>
  <si>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</si>
  <si>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</si>
  <si>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</si>
  <si>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</si>
  <si>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</si>
  <si>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</si>
  <si>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</si>
  <si>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</si>
  <si>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</si>
  <si>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</si>
  <si>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</si>
  <si>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</si>
  <si>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</si>
  <si>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</si>
  <si>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</si>
  <si>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</si>
  <si>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</si>
  <si>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</si>
  <si>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</si>
  <si>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</si>
  <si>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</si>
  <si>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</si>
  <si>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</si>
  <si>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</si>
  <si>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</si>
  <si>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</si>
  <si>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</si>
  <si>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</si>
  <si>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</si>
  <si>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</si>
  <si>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</si>
  <si>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</si>
  <si>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</si>
  <si>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</si>
  <si>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</si>
  <si>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</si>
  <si>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</si>
  <si>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</si>
  <si>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</si>
  <si>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</si>
  <si>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</si>
  <si>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</si>
  <si>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</si>
  <si>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</si>
  <si>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</si>
  <si>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</si>
  <si>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</si>
  <si>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</si>
  <si>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</si>
  <si>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</si>
  <si>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</si>
  <si>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</si>
  <si>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</si>
  <si>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</si>
  <si>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</si>
  <si>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</si>
  <si>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</si>
  <si>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</si>
  <si>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</si>
  <si>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</si>
  <si>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</si>
  <si>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</si>
  <si>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</si>
  <si>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</si>
  <si>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</si>
  <si>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</si>
  <si>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</si>
  <si>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</si>
  <si>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</si>
  <si>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</si>
  <si>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</si>
  <si>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</si>
  <si>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</si>
  <si>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</si>
  <si>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</si>
  <si>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</si>
  <si>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</si>
  <si>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</si>
  <si>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</si>
  <si>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</si>
  <si>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</si>
  <si>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</si>
  <si>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</si>
  <si>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</si>
  <si>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</si>
  <si>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</si>
  <si>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</si>
  <si>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</si>
  <si>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</si>
  <si>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</si>
  <si>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</si>
  <si>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</si>
  <si>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</si>
  <si>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</si>
  <si>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</si>
  <si>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</si>
  <si>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</si>
  <si>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</si>
  <si>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</si>
  <si>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</si>
  <si>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</si>
  <si>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</si>
  <si>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</si>
  <si>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</si>
  <si>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</si>
  <si>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</si>
  <si>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</si>
  <si>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</si>
  <si>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</si>
  <si>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</si>
  <si>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</si>
  <si>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</si>
  <si>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</si>
  <si>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</si>
  <si>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</si>
  <si>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</si>
  <si>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</si>
  <si>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</si>
  <si>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</si>
  <si>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</si>
  <si>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</si>
  <si>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</si>
  <si>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</si>
  <si>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</si>
  <si>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</si>
  <si>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</si>
  <si>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</si>
  <si>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</si>
  <si>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</si>
  <si>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</si>
  <si>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</si>
  <si>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</si>
  <si>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</si>
  <si>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</si>
  <si>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</si>
  <si>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</si>
  <si>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</si>
  <si>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</si>
  <si>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</si>
  <si>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</si>
  <si>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</si>
  <si>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</si>
  <si>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</si>
  <si>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</si>
  <si>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</si>
  <si>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</si>
  <si>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</si>
  <si>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</si>
  <si>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</si>
  <si>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</si>
  <si>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</si>
  <si>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</si>
  <si>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</si>
  <si>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</si>
  <si>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</si>
  <si>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</si>
  <si>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</si>
  <si>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</si>
  <si>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</si>
  <si>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</si>
  <si>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</si>
  <si>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</si>
  <si>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</si>
  <si>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</si>
  <si>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</si>
  <si>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</si>
  <si>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</si>
  <si>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</si>
  <si>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</si>
  <si>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</si>
  <si>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</si>
  <si>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</si>
  <si>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</si>
  <si>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</si>
  <si>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</si>
  <si>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</si>
  <si>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</si>
  <si>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</si>
  <si>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</si>
  <si>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</si>
  <si>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</si>
  <si>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</si>
  <si>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</si>
  <si>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</si>
  <si>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</si>
  <si>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</si>
  <si>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</si>
  <si>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</si>
  <si>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</si>
  <si>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</si>
  <si>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</si>
  <si>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</si>
  <si>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</si>
  <si>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</si>
  <si>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</si>
  <si>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</si>
  <si>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</si>
  <si>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</si>
  <si>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</si>
  <si>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</si>
  <si>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</si>
  <si>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</si>
  <si>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</si>
  <si>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</si>
  <si>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</si>
  <si>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</si>
  <si>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</si>
  <si>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</si>
  <si>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</si>
  <si>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</si>
  <si>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</si>
  <si>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</si>
  <si>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</si>
  <si>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</si>
  <si>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</si>
  <si>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</si>
  <si>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</si>
  <si>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</si>
  <si>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</si>
  <si>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</si>
  <si>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</si>
  <si>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</si>
  <si>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</si>
  <si>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</si>
  <si>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</si>
  <si>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</si>
  <si>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</si>
  <si>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</si>
  <si>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</si>
  <si>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</si>
  <si>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</si>
  <si>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</si>
  <si>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</si>
  <si>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</si>
  <si>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</si>
  <si>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</si>
  <si>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</si>
  <si>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</si>
  <si>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</si>
  <si>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</si>
  <si>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</si>
  <si>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</si>
  <si>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</si>
  <si>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</si>
  <si>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</si>
  <si>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</si>
  <si>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</si>
  <si>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</si>
  <si>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</si>
  <si>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</si>
  <si>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</si>
  <si>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</si>
  <si>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</si>
  <si>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</si>
  <si>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</si>
  <si>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</si>
  <si>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</si>
  <si>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</si>
  <si>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</si>
  <si>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</si>
  <si>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</si>
  <si>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</si>
  <si>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</si>
  <si>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</si>
  <si>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</si>
  <si>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</si>
  <si>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</si>
  <si>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</si>
  <si>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</si>
  <si>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</si>
  <si>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</si>
  <si>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</si>
  <si>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</si>
  <si>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</si>
  <si>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</si>
  <si>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</si>
  <si>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</si>
  <si>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</si>
  <si>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</si>
  <si>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</si>
  <si>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</si>
  <si>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</si>
  <si>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</si>
  <si>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</si>
  <si>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</si>
  <si>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</si>
  <si>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</si>
  <si>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</si>
  <si>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</si>
  <si>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</si>
  <si>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</si>
  <si>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</si>
  <si>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</si>
  <si>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</si>
  <si>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</si>
  <si>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</si>
  <si>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</si>
  <si>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</si>
  <si>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</si>
  <si>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</si>
  <si>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</si>
  <si>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</si>
  <si>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</si>
  <si>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</si>
  <si>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</si>
  <si>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</si>
  <si>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</si>
  <si>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</si>
  <si>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</si>
  <si>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</si>
  <si>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</si>
  <si>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</si>
  <si>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</si>
  <si>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</si>
  <si>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</si>
  <si>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</si>
  <si>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</si>
  <si>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</si>
  <si>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</si>
  <si>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</si>
  <si>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</si>
  <si>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</si>
  <si>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</si>
  <si>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</si>
  <si>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</si>
  <si>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</si>
  <si>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</si>
  <si>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</si>
  <si>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</si>
  <si>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</si>
  <si>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</si>
  <si>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</si>
  <si>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</si>
  <si>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</si>
  <si>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</si>
  <si>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</si>
  <si>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</si>
  <si>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</si>
  <si>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</si>
  <si>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</si>
  <si>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</si>
  <si>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</si>
  <si>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</si>
  <si>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</si>
  <si>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</si>
  <si>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</si>
  <si>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</si>
  <si>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</si>
  <si>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</si>
  <si>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</si>
  <si>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</si>
  <si>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</si>
  <si>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</si>
  <si>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</si>
  <si>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</si>
  <si>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</si>
  <si>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</si>
  <si>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</si>
  <si>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</si>
  <si>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</si>
  <si>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</si>
  <si>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</si>
  <si>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</si>
  <si>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</si>
  <si>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</si>
  <si>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</si>
  <si>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</si>
  <si>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</si>
  <si>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</si>
  <si>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</si>
  <si>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</si>
  <si>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</si>
  <si>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</si>
  <si>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</si>
  <si>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</si>
  <si>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</si>
  <si>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</si>
  <si>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</si>
  <si>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</si>
  <si>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</si>
  <si>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</si>
  <si>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</si>
  <si>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</si>
  <si>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</si>
  <si>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</si>
  <si>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</si>
  <si>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</si>
  <si>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</si>
  <si>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</si>
  <si>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</si>
  <si>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</si>
  <si>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</si>
  <si>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</si>
  <si>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</si>
  <si>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</si>
  <si>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</si>
  <si>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</si>
  <si>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</si>
  <si>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</si>
  <si>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</si>
  <si>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</si>
  <si>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</si>
  <si>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</si>
  <si>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</si>
  <si>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</si>
  <si>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</si>
  <si>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</si>
  <si>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</si>
  <si>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</si>
  <si>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</si>
  <si>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</si>
  <si>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</si>
  <si>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</si>
  <si>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</si>
  <si>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</si>
  <si>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</si>
  <si>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</si>
  <si>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</si>
  <si>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</si>
  <si>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</si>
  <si>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</si>
  <si>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</si>
  <si>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</si>
  <si>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</si>
  <si>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</si>
  <si>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</si>
  <si>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</si>
  <si>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</si>
  <si>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</si>
  <si>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</si>
  <si>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</si>
  <si>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</si>
  <si>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</si>
  <si>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</si>
  <si>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</si>
  <si>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</si>
  <si>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</si>
  <si>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</si>
  <si>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</si>
  <si>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</si>
  <si>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</si>
  <si>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</si>
  <si>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</si>
  <si>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</si>
  <si>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</si>
  <si>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</si>
  <si>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</si>
  <si>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</si>
  <si>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</si>
  <si>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</si>
  <si>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</si>
  <si>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</si>
  <si>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</si>
  <si>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</si>
  <si>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</si>
  <si>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</si>
  <si>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</si>
  <si>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</si>
  <si>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</si>
  <si>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</si>
  <si>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</si>
  <si>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</si>
  <si>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</si>
  <si>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</si>
  <si>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</si>
  <si>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</si>
  <si>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</si>
  <si>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</si>
  <si>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</si>
  <si>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</si>
  <si>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</si>
  <si>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</si>
  <si>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</si>
  <si>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</si>
  <si>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</si>
  <si>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</si>
  <si>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</si>
  <si>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</si>
  <si>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</si>
  <si>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</si>
  <si>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</si>
  <si>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</si>
  <si>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</si>
  <si>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</si>
  <si>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</si>
  <si>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</si>
  <si>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</si>
  <si>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</si>
  <si>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</si>
  <si>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</si>
  <si>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</si>
  <si>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</si>
  <si>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</si>
  <si>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</si>
  <si>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</si>
  <si>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</si>
  <si>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</si>
  <si>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</si>
  <si>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</si>
  <si>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</si>
  <si>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</si>
  <si>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</si>
  <si>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</si>
  <si>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</si>
  <si>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</si>
  <si>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</si>
  <si>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</si>
  <si>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</si>
  <si>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</si>
  <si>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</si>
  <si>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</si>
  <si>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</si>
  <si>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</si>
  <si>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</si>
  <si>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</si>
  <si>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</si>
  <si>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</si>
  <si>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</si>
  <si>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</si>
  <si>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</si>
  <si>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</si>
  <si>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</si>
  <si>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</si>
  <si>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</si>
  <si>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</si>
  <si>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</si>
  <si>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</si>
  <si>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</si>
  <si>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</si>
  <si>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</si>
  <si>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</si>
  <si>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</si>
  <si>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</si>
  <si>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</si>
  <si>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</si>
  <si>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</si>
  <si>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</si>
  <si>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</si>
  <si>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</si>
  <si>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</si>
  <si>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</si>
  <si>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</si>
  <si>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</si>
  <si>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</si>
  <si>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</si>
  <si>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</si>
  <si>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</si>
  <si>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</si>
  <si>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</si>
  <si>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</si>
  <si>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</si>
  <si>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</si>
  <si>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</si>
  <si>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</si>
  <si>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</si>
  <si>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</si>
  <si>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</si>
  <si>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</si>
  <si>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</si>
  <si>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</si>
  <si>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</si>
  <si>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</si>
  <si>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</si>
  <si>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</si>
  <si>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</si>
  <si>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</si>
  <si>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</si>
  <si>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</si>
  <si>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</si>
  <si>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</si>
  <si>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</si>
  <si>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</si>
  <si>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</si>
  <si>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</si>
  <si>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</si>
  <si>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</si>
  <si>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</si>
  <si>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</si>
  <si>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</si>
  <si>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</si>
  <si>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</si>
  <si>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</si>
  <si>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</si>
  <si>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</si>
  <si>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</si>
  <si>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</si>
  <si>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</si>
  <si>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</si>
  <si>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</si>
  <si>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</si>
  <si>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</si>
  <si>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</si>
  <si>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</si>
  <si>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</si>
  <si>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</si>
  <si>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</si>
  <si>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</si>
  <si>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</si>
  <si>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</si>
  <si>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</si>
  <si>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</si>
  <si>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</si>
  <si>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</si>
  <si>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</si>
  <si>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</si>
  <si>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</si>
  <si>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</si>
  <si>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</si>
  <si>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</si>
  <si>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</si>
  <si>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</si>
  <si>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</si>
  <si>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</si>
  <si>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</si>
  <si>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</si>
  <si>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</si>
  <si>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</si>
  <si>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</si>
  <si>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</si>
  <si>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</si>
  <si>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</si>
  <si>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</si>
  <si>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</si>
  <si>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</si>
  <si>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</si>
  <si>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</si>
  <si>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</si>
  <si>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</si>
  <si>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</si>
  <si>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</si>
  <si>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</si>
  <si>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</si>
  <si>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</si>
  <si>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</si>
  <si>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</si>
  <si>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</si>
  <si>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</si>
  <si>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</si>
  <si>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</si>
  <si>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</si>
  <si>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</si>
  <si>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</si>
  <si>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</si>
  <si>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</si>
  <si>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</si>
  <si>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</si>
  <si>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</si>
  <si>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</si>
  <si>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</si>
  <si>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</si>
  <si>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</si>
  <si>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</si>
  <si>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</si>
  <si>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</si>
  <si>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</si>
  <si>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</si>
  <si>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</si>
  <si>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</si>
  <si>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</si>
  <si>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</si>
  <si>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</si>
  <si>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</si>
  <si>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</si>
  <si>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</si>
  <si>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</si>
  <si>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</si>
  <si>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</si>
  <si>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</si>
  <si>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</si>
  <si>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</si>
  <si>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</si>
  <si>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</si>
  <si>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</si>
  <si>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</si>
  <si>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</si>
  <si>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</si>
  <si>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</si>
  <si>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</si>
  <si>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</si>
  <si>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</si>
  <si>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</si>
  <si>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</si>
  <si>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</si>
  <si>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</si>
  <si>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</si>
  <si>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</si>
  <si>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</si>
  <si>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</si>
  <si>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</si>
  <si>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</si>
  <si>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</si>
  <si>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</si>
  <si>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</si>
  <si>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</si>
  <si>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</si>
  <si>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</si>
  <si>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</si>
  <si>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</si>
  <si>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</si>
  <si>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</si>
  <si>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</si>
  <si>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</si>
  <si>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</si>
  <si>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</si>
  <si>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</si>
  <si>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</si>
  <si>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</si>
  <si>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</si>
  <si>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</si>
  <si>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</si>
  <si>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</si>
  <si>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</si>
  <si>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</si>
  <si>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</si>
  <si>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</si>
  <si>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</si>
  <si>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</si>
  <si>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</si>
  <si>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</si>
  <si>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</si>
  <si>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</si>
  <si>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</si>
  <si>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</si>
  <si>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</si>
  <si>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</si>
  <si>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</si>
  <si>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</si>
  <si>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</si>
  <si>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</si>
  <si>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</si>
  <si>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</si>
  <si>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</si>
  <si>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</si>
  <si>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</si>
  <si>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</si>
  <si>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</si>
  <si>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</si>
  <si>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</si>
  <si>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</si>
  <si>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</si>
  <si>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</si>
  <si>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</si>
  <si>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</si>
  <si>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</si>
  <si>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</si>
  <si>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</si>
  <si>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</si>
  <si>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</si>
  <si>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</si>
  <si>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</si>
  <si>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</si>
  <si>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</si>
  <si>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</si>
  <si>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</si>
  <si>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</si>
  <si>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</si>
  <si>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</si>
  <si>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</si>
  <si>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</si>
  <si>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</si>
  <si>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</si>
  <si>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</si>
  <si>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</si>
  <si>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</si>
  <si>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</si>
  <si>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</si>
  <si>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</si>
  <si>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</si>
  <si>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</si>
  <si>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</si>
  <si>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</si>
  <si>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</si>
  <si>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</si>
  <si>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</si>
  <si>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</si>
  <si>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</si>
  <si>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</si>
  <si>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</si>
  <si>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</si>
  <si>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</si>
  <si>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</si>
  <si>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</si>
  <si>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</si>
  <si>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</si>
  <si>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</si>
  <si>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</si>
  <si>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</si>
  <si>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</si>
  <si>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</si>
  <si>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</si>
  <si>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</si>
  <si>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</si>
  <si>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</si>
  <si>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</si>
  <si>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</si>
  <si>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</si>
  <si>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</si>
  <si>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</si>
  <si>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</si>
  <si>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</si>
  <si>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</si>
  <si>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</si>
  <si>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</si>
  <si>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</si>
  <si>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</si>
  <si>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</si>
  <si>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</si>
  <si>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</si>
  <si>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</si>
  <si>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</si>
  <si>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</si>
  <si>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</si>
  <si>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</si>
  <si>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</si>
  <si>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</si>
  <si>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</si>
  <si>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</si>
  <si>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</si>
  <si>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</si>
  <si>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</si>
  <si>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</si>
  <si>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</si>
  <si>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</si>
  <si>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</si>
  <si>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</si>
  <si>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</si>
  <si>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</si>
  <si>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</si>
  <si>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</si>
  <si>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</si>
  <si>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</si>
  <si>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</si>
  <si>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</si>
  <si>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</si>
  <si>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</si>
  <si>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</si>
  <si>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</si>
  <si>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</si>
  <si>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</si>
  <si>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</si>
  <si>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</si>
  <si>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</si>
  <si>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</si>
  <si>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</si>
  <si>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</si>
  <si>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</si>
  <si>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</si>
  <si>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</si>
  <si>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</si>
  <si>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</si>
  <si>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</si>
  <si>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</si>
  <si>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</si>
  <si>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</si>
  <si>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</si>
  <si>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</si>
  <si>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</si>
  <si>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</si>
  <si>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</si>
  <si>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</si>
  <si>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</si>
  <si>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</si>
  <si>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</si>
  <si>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</si>
  <si>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</si>
  <si>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</si>
  <si>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</si>
  <si>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</si>
  <si>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</si>
  <si>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</si>
  <si>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</si>
  <si>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</si>
  <si>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</si>
  <si>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</si>
  <si>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</si>
  <si>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</si>
  <si>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</si>
  <si>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</si>
  <si>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</si>
  <si>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</si>
  <si>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</si>
  <si>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</si>
  <si>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</si>
  <si>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</si>
  <si>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</si>
  <si>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</si>
  <si>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</si>
  <si>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</si>
  <si>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</si>
  <si>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</si>
  <si>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</si>
  <si>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</si>
  <si>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</si>
  <si>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</si>
  <si>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</si>
  <si>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</si>
  <si>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</si>
  <si>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</si>
  <si>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</si>
  <si>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</si>
  <si>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</si>
  <si>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</si>
  <si>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</si>
  <si>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</si>
  <si>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</si>
  <si>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</si>
  <si>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</si>
  <si>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</si>
  <si>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</si>
  <si>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</si>
  <si>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</si>
  <si>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</si>
  <si>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</si>
  <si>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</si>
  <si>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</si>
  <si>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</si>
  <si>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</si>
  <si>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</si>
  <si>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</si>
  <si>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</si>
  <si>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</si>
  <si>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</si>
  <si>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</si>
  <si>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</si>
  <si>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</si>
  <si>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</si>
  <si>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</si>
  <si>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</si>
  <si>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</si>
  <si>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</si>
  <si>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</si>
  <si>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</si>
  <si>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</si>
  <si>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</si>
  <si>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</si>
  <si>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</si>
  <si>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</si>
  <si>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</si>
  <si>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</si>
  <si>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</si>
  <si>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</si>
  <si>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</si>
  <si>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</si>
  <si>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</si>
  <si>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</si>
  <si>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</si>
  <si>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</si>
  <si>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</si>
  <si>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</si>
  <si>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</si>
  <si>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</si>
  <si>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</si>
  <si>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</si>
  <si>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</si>
  <si>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</si>
  <si>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</si>
  <si>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</si>
  <si>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</si>
  <si>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</si>
  <si>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</si>
  <si>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</si>
  <si>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</si>
  <si>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</si>
  <si>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</si>
  <si>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</si>
  <si>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</si>
  <si>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</si>
  <si>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</si>
  <si>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</si>
  <si>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</si>
  <si>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</si>
  <si>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</si>
  <si>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</si>
  <si>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</si>
  <si>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</si>
  <si>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</si>
  <si>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</si>
  <si>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</si>
  <si>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</si>
  <si>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</si>
  <si>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</si>
  <si>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</si>
  <si>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</si>
  <si>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</si>
  <si>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</si>
  <si>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</si>
  <si>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</si>
  <si>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</si>
  <si>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</si>
  <si>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</si>
  <si>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</si>
  <si>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</si>
  <si>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</si>
  <si>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</si>
  <si>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</si>
  <si>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</si>
  <si>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</si>
  <si>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</si>
  <si>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</si>
  <si>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</si>
  <si>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</si>
  <si>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</si>
  <si>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</si>
  <si>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</si>
  <si>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</si>
  <si>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</si>
  <si>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</si>
  <si>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</si>
  <si>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</si>
  <si>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</si>
  <si>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</si>
  <si>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</si>
  <si>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</si>
  <si>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</si>
  <si>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</si>
  <si>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</si>
  <si>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</si>
  <si>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</si>
  <si>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</si>
  <si>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</si>
  <si>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</si>
  <si>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</si>
  <si>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</si>
  <si>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</si>
  <si>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</si>
  <si>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</si>
  <si>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</si>
  <si>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</si>
  <si>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</si>
  <si>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</si>
  <si>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</si>
  <si>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</si>
  <si>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</si>
  <si>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</si>
  <si>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</si>
  <si>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</si>
  <si>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</si>
  <si>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</si>
  <si>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</si>
  <si>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</si>
  <si>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</si>
  <si>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</si>
  <si>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</si>
  <si>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</si>
  <si>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</si>
  <si>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</si>
  <si>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</si>
  <si>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</si>
  <si>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</si>
  <si>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</si>
  <si>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</si>
  <si>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</si>
  <si>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</si>
  <si>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</si>
  <si>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</si>
  <si>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</si>
  <si>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</si>
  <si>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</si>
  <si>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</si>
  <si>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</si>
  <si>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</si>
  <si>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</si>
  <si>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</si>
  <si>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</si>
  <si>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</si>
  <si>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</si>
  <si>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</si>
  <si>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</si>
  <si>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</si>
  <si>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</si>
  <si>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</si>
  <si>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</si>
  <si>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</si>
  <si>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</si>
  <si>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</si>
  <si>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</si>
  <si>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</si>
  <si>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</si>
  <si>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</si>
  <si>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</si>
  <si>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</si>
  <si>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</si>
  <si>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</si>
  <si>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</si>
  <si>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</si>
  <si>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</si>
  <si>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</si>
  <si>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</si>
  <si>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</si>
  <si>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</si>
  <si>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</si>
  <si>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</si>
  <si>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</si>
  <si>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</si>
  <si>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</si>
  <si>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</si>
  <si>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</si>
  <si>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</si>
  <si>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</si>
  <si>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</si>
  <si>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</si>
  <si>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</si>
  <si>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</si>
  <si>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</si>
  <si>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</si>
  <si>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</si>
  <si>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</si>
  <si>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</si>
  <si>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</si>
  <si>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</si>
  <si>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</si>
  <si>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</si>
  <si>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</si>
  <si>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</si>
  <si>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</si>
  <si>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</si>
  <si>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</si>
  <si>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</si>
  <si>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</si>
  <si>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</si>
  <si>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</si>
  <si>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</si>
  <si>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</si>
  <si>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</si>
  <si>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</si>
  <si>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</si>
  <si>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</si>
  <si>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</si>
  <si>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</si>
  <si>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</si>
  <si>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</si>
  <si>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</si>
  <si>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</si>
  <si>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</si>
  <si>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</si>
  <si>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</si>
  <si>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</si>
  <si>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</si>
  <si>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</si>
  <si>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</si>
  <si>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</si>
  <si>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</si>
  <si>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</si>
  <si>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</si>
  <si>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</si>
  <si>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</si>
  <si>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</si>
  <si>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</si>
  <si>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</si>
  <si>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</si>
  <si>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</si>
  <si>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</si>
  <si>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</si>
  <si>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</si>
  <si>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</si>
  <si>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</si>
  <si>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</si>
  <si>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</si>
  <si>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</si>
  <si>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</si>
  <si>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</si>
  <si>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</si>
  <si>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</si>
  <si>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</si>
  <si>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</si>
  <si>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</si>
  <si>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</si>
  <si>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</si>
  <si>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</si>
  <si>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</si>
  <si>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</si>
  <si>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</si>
  <si>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</si>
  <si>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</si>
  <si>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</si>
  <si>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</si>
  <si>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</si>
  <si>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</si>
  <si>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</si>
  <si>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</si>
  <si>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</si>
  <si>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</si>
  <si>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</si>
  <si>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</si>
  <si>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</si>
  <si>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</si>
  <si>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</si>
  <si>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</si>
  <si>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</si>
  <si>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</si>
  <si>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</si>
  <si>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</si>
  <si>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</si>
  <si>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</si>
  <si>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</si>
  <si>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</si>
  <si>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</si>
  <si>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</si>
  <si>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</si>
  <si>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</si>
  <si>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</si>
  <si>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</si>
  <si>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</si>
  <si>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</si>
  <si>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</si>
  <si>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</si>
  <si>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</si>
  <si>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</si>
  <si>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</si>
  <si>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</si>
  <si>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</si>
  <si>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</si>
  <si>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</si>
  <si>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</si>
  <si>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</si>
  <si>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</si>
  <si>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</si>
  <si>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</si>
  <si>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</si>
  <si>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</si>
  <si>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</si>
  <si>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</si>
  <si>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</si>
  <si>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</si>
  <si>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</si>
  <si>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</si>
  <si>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</si>
  <si>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</si>
  <si>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</si>
  <si>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</si>
  <si>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</si>
  <si>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</si>
  <si>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</si>
  <si>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</si>
  <si>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</si>
  <si>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</si>
  <si>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</si>
  <si>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</si>
  <si>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</si>
  <si>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</si>
  <si>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</si>
  <si>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</si>
  <si>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</si>
  <si>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</si>
  <si>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</si>
  <si>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</si>
  <si>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</si>
  <si>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</si>
  <si>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</si>
  <si>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</si>
  <si>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</si>
  <si>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</si>
  <si>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</si>
  <si>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</si>
  <si>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</si>
  <si>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</si>
  <si>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</si>
  <si>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</si>
  <si>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</si>
  <si>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</si>
  <si>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</si>
  <si>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</si>
  <si>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</si>
  <si>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</si>
  <si>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</si>
  <si>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</si>
  <si>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</si>
  <si>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</si>
  <si>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</si>
  <si>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</si>
  <si>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</si>
  <si>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</si>
  <si>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</si>
  <si>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</si>
  <si>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</si>
  <si>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</si>
  <si>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</si>
  <si>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</si>
  <si>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</si>
  <si>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</si>
  <si>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</si>
  <si>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</si>
  <si>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</si>
  <si>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</si>
  <si>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</si>
  <si>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</si>
  <si>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</si>
  <si>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</si>
  <si>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</si>
  <si>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</si>
  <si>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</si>
  <si>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</si>
  <si>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</si>
  <si>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</si>
  <si>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</si>
  <si>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</si>
  <si>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</si>
  <si>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</si>
  <si>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</si>
  <si>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</si>
  <si>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</si>
  <si>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</si>
  <si>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</si>
  <si>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</si>
  <si>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</si>
  <si>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</si>
  <si>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</si>
  <si>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</si>
  <si>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</si>
  <si>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</si>
  <si>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</si>
  <si>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</si>
  <si>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</si>
  <si>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</si>
  <si>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</si>
  <si>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</si>
  <si>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</si>
  <si>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</si>
  <si>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</si>
  <si>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</si>
  <si>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</si>
  <si>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</si>
  <si>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</si>
  <si>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</si>
  <si>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</si>
  <si>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</si>
  <si>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</si>
  <si>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</si>
  <si>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</si>
  <si>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</si>
  <si>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</si>
  <si>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</si>
  <si>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</si>
  <si>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</si>
  <si>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</si>
  <si>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</si>
  <si>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</si>
  <si>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</si>
  <si>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</si>
  <si>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</si>
  <si>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</si>
  <si>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</si>
  <si>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</si>
  <si>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</si>
  <si>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</si>
  <si>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</si>
  <si>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</si>
  <si>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</si>
  <si>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</si>
  <si>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</si>
  <si>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</si>
  <si>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</si>
  <si>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</si>
  <si>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</si>
  <si>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</si>
  <si>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</si>
  <si>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</si>
  <si>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</si>
  <si>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</si>
  <si>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</si>
  <si>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</si>
  <si>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</si>
  <si>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</si>
  <si>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</si>
  <si>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</si>
  <si>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</si>
  <si>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</si>
  <si>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</si>
  <si>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</si>
  <si>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</si>
  <si>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</si>
  <si>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</si>
  <si>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</si>
  <si>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</si>
  <si>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</si>
  <si>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</si>
  <si>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</si>
  <si>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</si>
  <si>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</si>
  <si>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</si>
  <si>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</si>
  <si>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</si>
  <si>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</si>
  <si>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</si>
  <si>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</si>
  <si>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</si>
  <si>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</si>
  <si>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</si>
  <si>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</si>
  <si>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</si>
  <si>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</si>
  <si>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</si>
  <si>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</si>
  <si>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</si>
  <si>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</si>
  <si>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</si>
  <si>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</si>
  <si>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</si>
  <si>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</si>
  <si>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</si>
  <si>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</si>
  <si>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</si>
  <si>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</si>
  <si>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</si>
  <si>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</si>
  <si>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</si>
  <si>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</si>
  <si>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</si>
  <si>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</si>
  <si>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</si>
  <si>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</si>
  <si>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</si>
  <si>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</si>
  <si>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</si>
  <si>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</si>
  <si>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</si>
  <si>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</si>
  <si>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</si>
  <si>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</si>
  <si>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</si>
  <si>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</si>
  <si>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</si>
  <si>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</si>
  <si>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</si>
  <si>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</si>
  <si>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</si>
  <si>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</si>
  <si>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</si>
  <si>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</si>
  <si>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</si>
  <si>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</si>
  <si>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</si>
  <si>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</si>
  <si>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</si>
  <si>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</si>
  <si>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</si>
  <si>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</si>
  <si>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</si>
  <si>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</si>
  <si>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</si>
  <si>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</si>
  <si>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</si>
  <si>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</si>
  <si>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</si>
  <si>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</si>
  <si>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</si>
  <si>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</si>
  <si>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</si>
  <si>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</si>
  <si>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</si>
  <si>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</si>
  <si>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</si>
  <si>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</si>
  <si>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</si>
  <si>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</si>
  <si>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</si>
  <si>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</si>
  <si>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</si>
  <si>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</si>
  <si>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</si>
  <si>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</si>
  <si>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</si>
  <si>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</si>
  <si>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</si>
  <si>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</si>
  <si>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</si>
  <si>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</si>
  <si>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</si>
  <si>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</si>
  <si>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</si>
  <si>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</si>
  <si>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</si>
  <si>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</si>
  <si>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</si>
  <si>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</si>
  <si>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</si>
  <si>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</si>
  <si>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</si>
  <si>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</si>
  <si>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</si>
  <si>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</si>
  <si>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</si>
  <si>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</si>
  <si>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</si>
  <si>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</si>
  <si>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</si>
  <si>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</si>
  <si>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</si>
  <si>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</si>
  <si>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</si>
  <si>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</si>
  <si>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</si>
  <si>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</si>
  <si>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</si>
  <si>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</si>
  <si>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</si>
  <si>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</si>
  <si>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</si>
  <si>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</si>
  <si>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</si>
  <si>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</si>
  <si>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</si>
  <si>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</si>
  <si>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</si>
  <si>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</si>
  <si>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</si>
  <si>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</si>
  <si>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</si>
  <si>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</si>
  <si>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</si>
  <si>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</si>
  <si>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</si>
  <si>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</si>
  <si>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</si>
  <si>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</si>
  <si>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</si>
  <si>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</si>
  <si>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</si>
  <si>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</si>
  <si>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</si>
  <si>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</si>
  <si>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</si>
  <si>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</si>
  <si>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</si>
  <si>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</si>
  <si>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</si>
  <si>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</si>
  <si>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</si>
  <si>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</si>
  <si>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</si>
  <si>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</si>
  <si>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</si>
  <si>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</si>
  <si>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</si>
  <si>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</si>
  <si>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</si>
  <si>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</si>
  <si>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</si>
  <si>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</si>
  <si>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</si>
  <si>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</si>
  <si>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</si>
  <si>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</si>
  <si>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</si>
  <si>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</si>
  <si>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</si>
  <si>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</si>
  <si>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</si>
  <si>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</si>
  <si>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</si>
  <si>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</si>
  <si>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</si>
  <si>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</si>
  <si>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</si>
  <si>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</si>
  <si>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</si>
  <si>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</si>
  <si>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</si>
  <si>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</si>
  <si>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</si>
  <si>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</si>
  <si>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</si>
  <si>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</si>
  <si>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</si>
  <si>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</si>
  <si>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</si>
  <si>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</si>
  <si>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</si>
  <si>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</si>
  <si>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</si>
  <si>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</si>
  <si>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</si>
  <si>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</si>
  <si>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</si>
  <si>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</si>
  <si>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</si>
  <si>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</si>
  <si>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</si>
  <si>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</si>
  <si>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</si>
  <si>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</si>
  <si>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</si>
  <si>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</si>
  <si>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</si>
  <si>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</si>
  <si>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</si>
  <si>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</si>
  <si>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</si>
  <si>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</si>
  <si>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</si>
  <si>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</si>
  <si>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</si>
  <si>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</si>
  <si>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</si>
  <si>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</si>
  <si>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</si>
  <si>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</si>
  <si>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</si>
  <si>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</si>
  <si>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</si>
  <si>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</si>
  <si>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</si>
  <si>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</si>
  <si>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</si>
  <si>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</si>
  <si>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</si>
  <si>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</si>
  <si>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</si>
  <si>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</si>
  <si>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</si>
  <si>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</si>
  <si>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</si>
  <si>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</si>
  <si>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</si>
  <si>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</si>
  <si>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</si>
  <si>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</si>
  <si>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</si>
  <si>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</si>
  <si>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</si>
  <si>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</si>
  <si>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</si>
  <si>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</si>
  <si>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</si>
  <si>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</si>
  <si>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</si>
  <si>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</si>
  <si>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</si>
  <si>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</si>
  <si>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</si>
  <si>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</si>
  <si>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</si>
  <si>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</si>
  <si>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</si>
  <si>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</si>
  <si>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</si>
  <si>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</si>
  <si>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</si>
  <si>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</si>
  <si>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</si>
  <si>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</si>
  <si>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</si>
  <si>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</si>
  <si>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</si>
  <si>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</si>
  <si>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</si>
  <si>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</si>
  <si>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</si>
  <si>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</si>
  <si>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</si>
  <si>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</si>
  <si>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</si>
  <si>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</si>
  <si>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</si>
  <si>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</si>
  <si>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</si>
  <si>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</si>
  <si>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</si>
  <si>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</si>
  <si>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</si>
  <si>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</si>
  <si>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</si>
  <si>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</si>
  <si>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</si>
  <si>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</si>
  <si>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</si>
  <si>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</si>
  <si>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</si>
  <si>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</si>
  <si>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</si>
  <si>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</si>
  <si>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</si>
  <si>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</si>
  <si>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</si>
  <si>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</si>
  <si>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</si>
  <si>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</si>
  <si>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</si>
  <si>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</si>
  <si>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</si>
  <si>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</si>
  <si>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</si>
  <si>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</si>
  <si>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</si>
  <si>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</si>
  <si>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</si>
  <si>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</si>
  <si>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</si>
  <si>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</si>
  <si>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</si>
  <si>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</si>
  <si>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</si>
  <si>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</si>
  <si>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</si>
  <si>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</si>
  <si>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</si>
  <si>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</si>
  <si>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</si>
  <si>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</si>
  <si>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</si>
  <si>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</si>
  <si>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</si>
  <si>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</si>
  <si>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</si>
  <si>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</si>
  <si>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</si>
  <si>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</si>
  <si>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</si>
  <si>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</si>
  <si>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</si>
  <si>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</si>
  <si>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</si>
  <si>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</si>
  <si>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</si>
  <si>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</si>
  <si>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</si>
  <si>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</si>
  <si>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</si>
  <si>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</si>
  <si>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</si>
  <si>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</si>
  <si>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</si>
  <si>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</si>
  <si>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</si>
  <si>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</si>
  <si>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</si>
  <si>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</si>
  <si>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</si>
  <si>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</si>
  <si>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</si>
  <si>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</si>
  <si>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</si>
  <si>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</si>
  <si>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</si>
  <si>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</si>
  <si>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</si>
  <si>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</si>
  <si>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</si>
  <si>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</si>
  <si>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</si>
  <si>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</si>
  <si>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</si>
  <si>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</si>
  <si>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</si>
  <si>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</si>
  <si>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</si>
  <si>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</si>
  <si>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</si>
  <si>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</si>
  <si>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</si>
  <si>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</si>
  <si>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</si>
  <si>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</si>
  <si>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</si>
  <si>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</si>
  <si>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</si>
  <si>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</si>
  <si>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</si>
  <si>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</si>
  <si>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</si>
  <si>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</si>
  <si>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</si>
  <si>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</si>
  <si>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</si>
  <si>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</si>
  <si>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</si>
  <si>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</si>
  <si>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</si>
  <si>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</si>
  <si>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</si>
  <si>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</si>
  <si>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</si>
  <si>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</si>
  <si>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</si>
  <si>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</si>
  <si>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</si>
  <si>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</si>
  <si>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</si>
  <si>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</si>
  <si>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</si>
  <si>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</si>
  <si>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</si>
  <si>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</si>
  <si>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</si>
  <si>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</si>
  <si>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</si>
  <si>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</si>
  <si>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</si>
  <si>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</si>
  <si>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</si>
  <si>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</si>
  <si>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</si>
  <si>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</si>
  <si>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</si>
  <si>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</si>
  <si>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</si>
  <si>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</si>
  <si>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</si>
  <si>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</si>
  <si>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</si>
  <si>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</si>
  <si>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</si>
  <si>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</si>
  <si>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</si>
  <si>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</si>
  <si>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</si>
  <si>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</si>
  <si>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</si>
  <si>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</si>
  <si>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</si>
  <si>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</si>
  <si>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</si>
  <si>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</si>
  <si>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</si>
  <si>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</si>
  <si>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</si>
  <si>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</si>
  <si>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</si>
  <si>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</si>
  <si>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</si>
  <si>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</si>
  <si>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</si>
  <si>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</si>
  <si>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</si>
  <si>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</si>
  <si>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</si>
  <si>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</si>
  <si>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</si>
  <si>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</si>
  <si>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</si>
  <si>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</si>
  <si>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</si>
  <si>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</si>
  <si>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</si>
  <si>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</si>
  <si>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</si>
  <si>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</si>
  <si>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</si>
  <si>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</si>
  <si>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</si>
  <si>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</si>
  <si>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</si>
  <si>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</si>
  <si>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</si>
  <si>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</si>
  <si>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</si>
  <si>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</si>
  <si>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</si>
  <si>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</si>
  <si>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</si>
  <si>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</si>
  <si>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</si>
  <si>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</si>
  <si>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</si>
  <si>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</si>
  <si>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</si>
  <si>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</si>
  <si>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</si>
  <si>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</si>
  <si>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</si>
  <si>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</si>
  <si>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</si>
  <si>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</si>
  <si>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</si>
  <si>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</si>
  <si>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</si>
  <si>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</si>
  <si>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</si>
  <si>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</si>
  <si>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</si>
  <si>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</si>
  <si>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</si>
  <si>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</si>
  <si>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</si>
  <si>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</si>
  <si>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</si>
  <si>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</si>
  <si>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</si>
  <si>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</si>
  <si>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</si>
  <si>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</si>
  <si>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</si>
  <si>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</si>
  <si>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</si>
  <si>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</si>
  <si>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</si>
  <si>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</si>
  <si>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</si>
  <si>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</si>
  <si>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</si>
  <si>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</si>
  <si>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</si>
  <si>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</si>
  <si>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</si>
  <si>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</si>
  <si>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</si>
  <si>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</si>
  <si>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</si>
  <si>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</si>
  <si>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</si>
  <si>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</si>
  <si>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</si>
  <si>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</si>
  <si>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</si>
  <si>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</si>
  <si>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</si>
  <si>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</si>
  <si>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</si>
  <si>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</si>
  <si>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</si>
  <si>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</si>
  <si>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</si>
  <si>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</si>
  <si>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</si>
  <si>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</si>
  <si>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</si>
  <si>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</si>
  <si>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</si>
  <si>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</si>
  <si>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</si>
  <si>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</si>
  <si>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</si>
  <si>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</si>
  <si>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</si>
  <si>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</si>
  <si>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</si>
  <si>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</si>
  <si>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</si>
  <si>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</si>
  <si>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</si>
  <si>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</si>
  <si>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</si>
  <si>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</si>
  <si>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</si>
  <si>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</si>
  <si>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</si>
  <si>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</si>
  <si>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</si>
  <si>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</si>
  <si>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</si>
  <si>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</si>
  <si>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</si>
  <si>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</si>
  <si>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</si>
  <si>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</si>
  <si>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</si>
  <si>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</si>
  <si>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</si>
  <si>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</si>
  <si>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</si>
  <si>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</si>
  <si>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</si>
  <si>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</si>
  <si>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</si>
  <si>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</si>
  <si>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</si>
  <si>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</si>
  <si>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</si>
  <si>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</si>
  <si>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</si>
  <si>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</si>
  <si>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</si>
  <si>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</si>
  <si>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</si>
  <si>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</si>
  <si>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</si>
  <si>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</si>
  <si>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</si>
  <si>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</si>
  <si>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</si>
  <si>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</si>
  <si>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</si>
  <si>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</si>
  <si>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</si>
  <si>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</si>
  <si>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</si>
  <si>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</si>
  <si>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</si>
  <si>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</si>
  <si>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</si>
  <si>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</si>
  <si>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</si>
  <si>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</si>
  <si>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</si>
  <si>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</si>
  <si>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</si>
  <si>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</si>
  <si>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</si>
  <si>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</si>
  <si>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</si>
  <si>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</si>
  <si>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</si>
  <si>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</si>
  <si>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</si>
  <si>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</si>
  <si>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</si>
  <si>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</si>
  <si>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</si>
  <si>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</si>
  <si>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</si>
  <si>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</si>
  <si>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</si>
  <si>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</si>
  <si>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</si>
  <si>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</si>
  <si>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</si>
  <si>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</si>
  <si>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</si>
  <si>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</si>
  <si>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</si>
  <si>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</si>
  <si>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</si>
  <si>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</si>
  <si>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</si>
  <si>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</si>
  <si>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</si>
  <si>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</si>
  <si>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</si>
  <si>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</si>
  <si>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</si>
  <si>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</si>
  <si>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</si>
  <si>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</si>
  <si>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</si>
  <si>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</si>
  <si>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</si>
  <si>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</si>
  <si>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</si>
  <si>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</si>
  <si>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</si>
  <si>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</si>
  <si>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</si>
  <si>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</si>
  <si>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</si>
  <si>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</si>
  <si>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</si>
  <si>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</si>
  <si>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</si>
  <si>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</si>
  <si>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</si>
  <si>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</si>
  <si>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</si>
  <si>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</si>
  <si>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</si>
  <si>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</si>
  <si>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</si>
  <si>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</si>
  <si>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</si>
  <si>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</si>
  <si>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</si>
  <si>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</si>
  <si>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</si>
  <si>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</si>
  <si>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</si>
  <si>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</si>
  <si>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</si>
  <si>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</si>
  <si>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</si>
  <si>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</si>
  <si>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</si>
  <si>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</si>
  <si>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</si>
  <si>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</si>
  <si>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</si>
  <si>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</si>
  <si>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</si>
  <si>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</si>
  <si>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</si>
  <si>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</si>
  <si>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</si>
  <si>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</si>
  <si>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</si>
  <si>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</si>
  <si>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</si>
  <si>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</si>
  <si>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</si>
  <si>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</si>
  <si>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</si>
  <si>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</si>
  <si>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</si>
  <si>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</si>
  <si>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</si>
  <si>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</si>
  <si>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</si>
  <si>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</si>
  <si>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</si>
  <si>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</si>
  <si>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</si>
  <si>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</si>
  <si>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</si>
  <si>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</si>
  <si>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</si>
  <si>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</si>
  <si>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</si>
  <si>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</si>
  <si>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</si>
  <si>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</si>
  <si>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</si>
  <si>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</si>
  <si>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</si>
  <si>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</si>
  <si>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</si>
  <si>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</si>
  <si>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</si>
  <si>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</si>
  <si>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</si>
  <si>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</si>
  <si>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</si>
  <si>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</si>
  <si>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</si>
  <si>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</si>
  <si>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</si>
  <si>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</si>
  <si>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</si>
  <si>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</si>
  <si>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</si>
  <si>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</si>
  <si>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</si>
  <si>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</si>
  <si>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</si>
  <si>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</si>
  <si>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</si>
  <si>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</si>
  <si>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</si>
  <si>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</si>
  <si>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</si>
  <si>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</si>
  <si>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</si>
  <si>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</si>
  <si>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</si>
  <si>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</si>
  <si>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</si>
  <si>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</si>
  <si>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</si>
  <si>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</si>
  <si>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</si>
  <si>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</si>
  <si>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</si>
  <si>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</si>
  <si>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</si>
  <si>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</si>
  <si>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</si>
  <si>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</si>
  <si>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</si>
  <si>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</si>
  <si>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</si>
  <si>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</si>
  <si>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</si>
  <si>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</si>
  <si>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</si>
  <si>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</si>
  <si>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</si>
  <si>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</si>
  <si>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</si>
  <si>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</si>
  <si>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</si>
  <si>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</si>
  <si>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</si>
  <si>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</si>
  <si>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</si>
  <si>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</si>
  <si>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</si>
  <si>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</si>
  <si>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</si>
  <si>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</si>
  <si>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</si>
  <si>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</si>
  <si>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</si>
  <si>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</si>
  <si>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</si>
  <si>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</si>
  <si>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</si>
  <si>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</si>
  <si>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</si>
  <si>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</si>
  <si>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</si>
  <si>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</si>
  <si>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</si>
  <si>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</si>
  <si>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</si>
  <si>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</si>
  <si>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</si>
  <si>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</si>
  <si>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</si>
  <si>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</si>
  <si>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</si>
  <si>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</si>
  <si>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</si>
  <si>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</si>
  <si>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</si>
  <si>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</si>
  <si>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</si>
  <si>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</si>
  <si>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</si>
  <si>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</si>
  <si>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</si>
  <si>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</si>
  <si>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</si>
  <si>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</si>
  <si>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</si>
  <si>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</si>
  <si>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</si>
  <si>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</si>
  <si>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</si>
  <si>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</si>
  <si>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</si>
  <si>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</si>
  <si>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</si>
  <si>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</si>
  <si>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</si>
  <si>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</si>
  <si>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</si>
  <si>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</si>
  <si>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</si>
  <si>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</si>
  <si>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</si>
  <si>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</si>
  <si>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</si>
  <si>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</si>
  <si>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</si>
  <si>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</si>
  <si>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</si>
  <si>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</si>
  <si>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</si>
  <si>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</si>
  <si>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</si>
  <si>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</si>
  <si>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</si>
  <si>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</si>
  <si>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</si>
  <si>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</si>
  <si>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</si>
  <si>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</si>
  <si>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</si>
  <si>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</si>
  <si>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</si>
  <si>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</si>
  <si>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</si>
  <si>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</si>
  <si>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</si>
  <si>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</si>
  <si>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</si>
  <si>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</si>
  <si>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</si>
  <si>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</si>
  <si>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</si>
  <si>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</si>
  <si>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</si>
  <si>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</si>
  <si>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</si>
  <si>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</si>
  <si>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</si>
  <si>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</si>
  <si>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</si>
  <si>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</si>
  <si>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</si>
  <si>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</si>
  <si>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</si>
  <si>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</si>
  <si>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</si>
  <si>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</si>
  <si>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</si>
  <si>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</si>
  <si>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</si>
  <si>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</si>
  <si>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</si>
  <si>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</si>
  <si>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</si>
  <si>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</si>
  <si>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</si>
  <si>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</si>
  <si>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</si>
  <si>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</si>
  <si>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</si>
  <si>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</si>
  <si>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</si>
  <si>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</si>
  <si>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</si>
  <si>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</si>
  <si>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</si>
  <si>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</si>
  <si>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</si>
  <si>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</si>
  <si>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</si>
  <si>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</si>
  <si>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</si>
  <si>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</si>
  <si>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</si>
  <si>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</si>
  <si>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</si>
  <si>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</si>
  <si>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</si>
  <si>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</si>
  <si>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</si>
  <si>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</si>
  <si>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</si>
  <si>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</si>
  <si>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</si>
  <si>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</si>
  <si>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</si>
  <si>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</si>
  <si>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</si>
  <si>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</si>
  <si>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</si>
  <si>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</si>
  <si>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</si>
  <si>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</si>
  <si>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</si>
  <si>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</si>
  <si>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</si>
  <si>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</si>
  <si>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</si>
  <si>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</si>
  <si>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</si>
  <si>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</si>
  <si>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</si>
  <si>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</si>
  <si>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</si>
  <si>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</si>
  <si>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</si>
  <si>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</si>
  <si>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</si>
  <si>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</si>
  <si>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</si>
  <si>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</si>
  <si>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</si>
  <si>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</si>
  <si>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</si>
  <si>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</si>
  <si>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</si>
  <si>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</si>
  <si>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</si>
  <si>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</si>
  <si>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</si>
  <si>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</si>
  <si>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</si>
  <si>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</si>
  <si>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</si>
  <si>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</si>
  <si>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</si>
  <si>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</si>
  <si>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</si>
  <si>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</si>
  <si>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</si>
  <si>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</si>
  <si>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</si>
  <si>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</si>
  <si>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</si>
  <si>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</si>
  <si>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</si>
  <si>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</si>
  <si>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</si>
  <si>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</si>
  <si>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</si>
  <si>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</si>
  <si>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</si>
  <si>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</si>
  <si>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</si>
  <si>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</si>
  <si>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</si>
  <si>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</si>
  <si>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</si>
  <si>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</si>
  <si>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</si>
  <si>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</si>
  <si>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</si>
  <si>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</si>
  <si>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</si>
  <si>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</si>
  <si>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</si>
  <si>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</si>
  <si>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</si>
  <si>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</si>
  <si>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</si>
  <si>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</si>
  <si>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</si>
  <si>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</si>
  <si>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</si>
  <si>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</si>
  <si>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</si>
  <si>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</si>
  <si>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</si>
  <si>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</si>
  <si>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</si>
  <si>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</si>
  <si>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</si>
  <si>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</si>
  <si>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</si>
  <si>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</si>
  <si>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</si>
  <si>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</si>
  <si>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</si>
  <si>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</si>
  <si>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</si>
  <si>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</si>
  <si>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</si>
  <si>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</si>
  <si>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</si>
  <si>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</si>
  <si>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</si>
  <si>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</si>
  <si>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</si>
  <si>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</si>
  <si>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</si>
  <si>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</si>
  <si>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</si>
  <si>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</si>
  <si>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</si>
  <si>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</si>
  <si>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</si>
  <si>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</si>
  <si>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</si>
  <si>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</si>
  <si>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</si>
  <si>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</si>
  <si>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</si>
  <si>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</si>
  <si>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</si>
  <si>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</si>
  <si>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</si>
  <si>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</si>
  <si>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</si>
  <si>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</si>
  <si>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</si>
  <si>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</si>
  <si>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</si>
  <si>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</si>
  <si>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</si>
  <si>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</si>
  <si>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</si>
  <si>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</si>
  <si>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</si>
  <si>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</si>
  <si>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</si>
  <si>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</si>
  <si>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</si>
  <si>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</si>
  <si>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</si>
  <si>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</si>
  <si>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</si>
  <si>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</si>
  <si>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</si>
  <si>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</si>
  <si>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</si>
  <si>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</si>
  <si>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</si>
  <si>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</si>
  <si>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</si>
  <si>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</si>
  <si>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</si>
  <si>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</si>
  <si>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</si>
  <si>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</si>
  <si>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</si>
  <si>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</si>
  <si>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</si>
  <si>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</si>
  <si>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</si>
  <si>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</si>
  <si>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</si>
  <si>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</si>
  <si>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</si>
  <si>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</si>
  <si>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</si>
  <si>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</si>
  <si>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</si>
  <si>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</si>
  <si>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</si>
  <si>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</si>
  <si>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</si>
  <si>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</si>
  <si>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</si>
  <si>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</si>
  <si>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</si>
  <si>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</si>
  <si>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</si>
  <si>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</si>
  <si>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</si>
  <si>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</si>
  <si>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</si>
  <si>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</si>
  <si>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</si>
  <si>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</si>
  <si>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</si>
  <si>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</si>
  <si>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</si>
  <si>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</si>
  <si>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</si>
  <si>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</si>
  <si>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</si>
  <si>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</si>
  <si>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</si>
  <si>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</si>
  <si>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</si>
  <si>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</si>
  <si>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</si>
  <si>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</si>
  <si>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</si>
  <si>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</si>
  <si>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</si>
  <si>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</si>
  <si>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</si>
  <si>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</si>
  <si>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</si>
  <si>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</si>
  <si>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</si>
  <si>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</si>
  <si>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</si>
  <si>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</si>
  <si>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</si>
  <si>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</si>
  <si>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</si>
  <si>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</si>
  <si>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</si>
  <si>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</si>
  <si>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</si>
  <si>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</si>
  <si>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</si>
  <si>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</si>
  <si>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</si>
  <si>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</si>
  <si>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</si>
  <si>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</si>
  <si>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</si>
  <si>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</si>
  <si>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</si>
  <si>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</si>
  <si>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</si>
  <si>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</si>
  <si>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</si>
  <si>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</si>
  <si>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</si>
  <si>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</si>
  <si>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</si>
  <si>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</si>
  <si>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</si>
  <si>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</si>
  <si>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</si>
  <si>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</si>
  <si>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</si>
  <si>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</si>
  <si>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</si>
  <si>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</si>
  <si>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</si>
  <si>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</si>
  <si>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</si>
  <si>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</si>
  <si>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</si>
  <si>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</si>
  <si>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</si>
  <si>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</si>
  <si>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</si>
  <si>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</si>
  <si>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</si>
  <si>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</si>
  <si>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</si>
  <si>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</si>
  <si>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</si>
  <si>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</si>
  <si>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</si>
  <si>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</si>
  <si>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</si>
  <si>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</si>
  <si>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</si>
  <si>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</si>
  <si>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</si>
  <si>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</si>
  <si>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</si>
  <si>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</si>
  <si>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</si>
  <si>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</si>
  <si>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</si>
  <si>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</si>
  <si>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</si>
  <si>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</si>
  <si>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</si>
  <si>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</si>
  <si>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</si>
  <si>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</si>
  <si>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</si>
  <si>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</si>
  <si>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</si>
  <si>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</si>
  <si>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</si>
  <si>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</si>
  <si>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</si>
  <si>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</si>
  <si>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</si>
  <si>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</si>
  <si>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</si>
  <si>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</si>
  <si>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</si>
  <si>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</si>
  <si>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</si>
  <si>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</si>
  <si>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</si>
  <si>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</si>
  <si>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</si>
  <si>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</si>
  <si>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</si>
  <si>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</si>
  <si>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</si>
  <si>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</si>
  <si>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</si>
  <si>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</si>
  <si>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</si>
  <si>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</si>
  <si>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</si>
  <si>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</si>
  <si>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</si>
  <si>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</si>
  <si>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</si>
  <si>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</si>
  <si>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</si>
  <si>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</si>
  <si>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</si>
  <si>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</si>
  <si>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</si>
  <si>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</si>
  <si>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</si>
  <si>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</si>
  <si>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</si>
  <si>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</si>
  <si>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</si>
  <si>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</si>
  <si>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</si>
  <si>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</si>
  <si>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</si>
  <si>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</si>
  <si>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</si>
  <si>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</si>
  <si>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</si>
  <si>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</si>
  <si>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</si>
  <si>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</si>
  <si>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</si>
  <si>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</si>
  <si>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</si>
  <si>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</si>
  <si>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</si>
  <si>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</si>
  <si>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</si>
  <si>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</si>
  <si>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</si>
  <si>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</si>
  <si>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</si>
  <si>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</si>
  <si>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</si>
  <si>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</si>
  <si>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</si>
  <si>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</si>
  <si>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</si>
  <si>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</si>
  <si>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</si>
  <si>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</si>
  <si>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</si>
  <si>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</si>
  <si>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</si>
  <si>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</si>
  <si>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</si>
  <si>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</si>
  <si>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</si>
  <si>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</si>
  <si>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</si>
  <si>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</si>
  <si>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</si>
  <si>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</si>
  <si>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</si>
  <si>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</si>
  <si>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</si>
  <si>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</si>
  <si>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</si>
  <si>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</si>
  <si>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</si>
  <si>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</si>
  <si>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</si>
  <si>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</si>
  <si>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</si>
  <si>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</si>
  <si>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</si>
  <si>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</si>
  <si>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</si>
  <si>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</si>
  <si>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</si>
  <si>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</si>
  <si>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</si>
  <si>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</si>
  <si>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</si>
  <si>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</si>
  <si>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</si>
  <si>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</si>
  <si>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</si>
  <si>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</si>
  <si>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</si>
  <si>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</si>
  <si>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</si>
  <si>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</si>
  <si>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</si>
  <si>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</si>
  <si>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</si>
  <si>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</si>
  <si>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</si>
  <si>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</si>
  <si>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</si>
  <si>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</si>
  <si>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</si>
  <si>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</si>
  <si>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</si>
  <si>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</si>
  <si>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</si>
  <si>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</si>
  <si>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</si>
  <si>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</si>
  <si>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</si>
  <si>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</si>
  <si>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</si>
  <si>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</si>
  <si>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</si>
  <si>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</si>
  <si>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</si>
  <si>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</si>
  <si>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</si>
  <si>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</si>
  <si>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</si>
  <si>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</si>
  <si>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</si>
  <si>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</si>
  <si>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</si>
  <si>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</si>
  <si>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</si>
  <si>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</si>
  <si>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</si>
  <si>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</si>
  <si>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</si>
  <si>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</si>
  <si>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</si>
  <si>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</si>
  <si>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</si>
  <si>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</si>
  <si>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</si>
  <si>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</si>
  <si>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</si>
  <si>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</si>
  <si>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</si>
  <si>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</si>
  <si>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</si>
  <si>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</si>
  <si>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</si>
  <si>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</si>
  <si>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</si>
  <si>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</si>
  <si>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</si>
  <si>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</si>
  <si>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</si>
  <si>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</si>
  <si>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</si>
  <si>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</si>
  <si>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</si>
  <si>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</si>
  <si>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</si>
  <si>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</si>
  <si>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</si>
  <si>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</si>
  <si>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</si>
  <si>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</si>
  <si>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</si>
  <si>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</si>
  <si>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</si>
  <si>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</si>
  <si>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</si>
  <si>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</si>
  <si>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</si>
  <si>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</si>
  <si>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</si>
  <si>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</si>
  <si>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</si>
  <si>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</si>
  <si>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</si>
  <si>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</si>
  <si>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</si>
  <si>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</si>
  <si>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</si>
  <si>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</si>
  <si>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</si>
  <si>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</si>
  <si>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</si>
  <si>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</si>
  <si>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</si>
  <si>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</si>
  <si>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</si>
  <si>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</si>
  <si>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</si>
  <si>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</si>
  <si>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</si>
  <si>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</si>
  <si>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</si>
  <si>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</si>
  <si>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</si>
  <si>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</si>
  <si>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</si>
  <si>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</si>
  <si>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</si>
  <si>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</si>
  <si>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</si>
  <si>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</si>
  <si>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</si>
  <si>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</si>
  <si>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</si>
  <si>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</si>
  <si>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</si>
  <si>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</si>
  <si>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</si>
  <si>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</si>
  <si>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</si>
  <si>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</si>
  <si>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</si>
  <si>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</si>
  <si>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</si>
  <si>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</si>
  <si>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</si>
  <si>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</si>
  <si>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</si>
  <si>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</si>
  <si>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</si>
  <si>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</si>
  <si>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</si>
  <si>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</si>
  <si>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</si>
  <si>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</si>
  <si>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</si>
  <si>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</si>
  <si>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</si>
  <si>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</si>
  <si>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</si>
  <si>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</si>
  <si>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</si>
  <si>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</si>
  <si>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</si>
  <si>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</si>
  <si>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</si>
  <si>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</si>
  <si>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</si>
  <si>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</si>
  <si>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</si>
  <si>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</si>
  <si>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</si>
  <si>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</si>
  <si>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</si>
  <si>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</si>
  <si>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</si>
  <si>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</si>
  <si>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</si>
  <si>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</si>
  <si>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</si>
  <si>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</si>
  <si>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</si>
  <si>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</si>
  <si>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</si>
  <si>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</si>
  <si>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</si>
  <si>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</si>
  <si>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</si>
  <si>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</si>
  <si>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</si>
  <si>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</si>
  <si>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</si>
  <si>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</si>
  <si>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</si>
  <si>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</si>
  <si>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</si>
  <si>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</si>
  <si>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</si>
  <si>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</si>
  <si>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</si>
  <si>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</si>
  <si>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</si>
  <si>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</si>
  <si>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</si>
  <si>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</si>
  <si>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</si>
  <si>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</si>
  <si>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</si>
  <si>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</si>
  <si>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</si>
  <si>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</si>
  <si>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</si>
  <si>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</si>
  <si>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</si>
  <si>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</si>
  <si>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</si>
  <si>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</si>
  <si>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</si>
  <si>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</si>
  <si>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</si>
  <si>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</si>
  <si>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</si>
  <si>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</si>
  <si>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</si>
  <si>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</si>
  <si>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</si>
  <si>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</si>
  <si>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</si>
  <si>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</si>
  <si>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</si>
  <si>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</si>
  <si>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</si>
  <si>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</si>
  <si>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</si>
  <si>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</si>
  <si>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</si>
  <si>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</si>
  <si>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</si>
  <si>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</si>
  <si>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</si>
  <si>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</si>
  <si>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</si>
  <si>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</si>
  <si>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</si>
  <si>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</si>
  <si>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</si>
  <si>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</si>
  <si>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</si>
  <si>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</si>
  <si>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</si>
  <si>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</si>
  <si>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</si>
  <si>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</si>
  <si>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</si>
  <si>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</si>
  <si>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</si>
  <si>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</si>
  <si>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</si>
  <si>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</si>
  <si>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</si>
  <si>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</si>
  <si>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</si>
  <si>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</si>
  <si>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</si>
  <si>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</si>
  <si>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</si>
  <si>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</si>
  <si>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</si>
  <si>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</si>
  <si>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</si>
  <si>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</si>
  <si>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</si>
  <si>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</si>
  <si>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</si>
  <si>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</si>
  <si>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</si>
  <si>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</si>
  <si>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</si>
  <si>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</si>
  <si>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</si>
  <si>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</si>
  <si>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</si>
  <si>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</si>
  <si>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</si>
  <si>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</si>
  <si>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</si>
  <si>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</si>
  <si>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</si>
  <si>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</si>
  <si>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</si>
  <si>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</si>
  <si>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</si>
  <si>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</si>
  <si>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</si>
  <si>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</si>
  <si>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</si>
  <si>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</si>
  <si>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</si>
  <si>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</si>
  <si>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</si>
  <si>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</si>
  <si>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</si>
  <si>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</si>
  <si>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</si>
  <si>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</si>
  <si>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</si>
  <si>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</si>
  <si>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</si>
  <si>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</si>
  <si>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</si>
  <si>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</si>
  <si>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</si>
  <si>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</si>
  <si>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</si>
  <si>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</si>
  <si>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</si>
  <si>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</si>
  <si>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</si>
  <si>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</si>
  <si>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</si>
  <si>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</si>
  <si>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</si>
  <si>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</si>
  <si>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</si>
  <si>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</si>
  <si>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</si>
  <si>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</si>
  <si>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</si>
  <si>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</si>
  <si>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</si>
  <si>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</si>
  <si>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</si>
  <si>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</si>
  <si>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</si>
  <si>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</si>
  <si>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</si>
  <si>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</si>
  <si>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</si>
  <si>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</si>
  <si>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</si>
  <si>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</si>
  <si>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</si>
  <si>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</si>
  <si>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</si>
  <si>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</si>
  <si>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</si>
  <si>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</si>
  <si>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</si>
  <si>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</si>
  <si>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</si>
  <si>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</si>
  <si>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</si>
  <si>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</si>
  <si>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</si>
  <si>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</si>
  <si>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</si>
  <si>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</si>
  <si>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</si>
  <si>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</si>
  <si>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</si>
  <si>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</si>
  <si>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</si>
  <si>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</si>
  <si>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</si>
  <si>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</si>
  <si>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</si>
  <si>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</si>
  <si>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</si>
  <si>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</si>
  <si>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</si>
  <si>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</si>
  <si>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</si>
  <si>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</si>
  <si>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</si>
  <si>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</si>
  <si>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</si>
  <si>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</si>
  <si>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</si>
  <si>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</si>
  <si>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</si>
  <si>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</si>
  <si>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</si>
  <si>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</si>
  <si>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</si>
  <si>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</si>
  <si>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</si>
  <si>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</si>
  <si>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</si>
  <si>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</si>
  <si>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</si>
  <si>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</si>
  <si>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</si>
  <si>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</si>
  <si>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</si>
  <si>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</si>
  <si>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</si>
  <si>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</si>
  <si>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</si>
  <si>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</si>
  <si>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</si>
  <si>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</si>
  <si>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</si>
  <si>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</si>
  <si>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</si>
  <si>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</si>
  <si>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</si>
  <si>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</si>
  <si>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</si>
  <si>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</si>
  <si>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</si>
  <si>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</si>
  <si>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</si>
  <si>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</si>
  <si>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</si>
  <si>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</si>
  <si>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</si>
  <si>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</si>
  <si>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</si>
  <si>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</si>
  <si>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</si>
  <si>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</si>
  <si>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</si>
  <si>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</si>
  <si>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</si>
  <si>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</si>
  <si>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</si>
  <si>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</si>
  <si>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</si>
  <si>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</si>
  <si>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</si>
  <si>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</si>
  <si>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</si>
  <si>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</si>
  <si>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</si>
  <si>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</si>
  <si>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</si>
  <si>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</si>
  <si>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</si>
  <si>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</si>
  <si>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</si>
  <si>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</si>
  <si>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</si>
  <si>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</si>
  <si>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</si>
  <si>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</si>
  <si>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</si>
  <si>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</si>
  <si>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</si>
  <si>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</si>
  <si>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</si>
  <si>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</si>
  <si>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</si>
  <si>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</si>
  <si>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</si>
  <si>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</si>
  <si>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</si>
  <si>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</si>
  <si>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</si>
  <si>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</si>
  <si>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</si>
  <si>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</si>
  <si>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</si>
  <si>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</si>
  <si>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</si>
  <si>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</si>
  <si>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</si>
  <si>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</si>
  <si>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</si>
  <si>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</si>
  <si>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</si>
  <si>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</si>
  <si>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</si>
  <si>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</si>
  <si>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</si>
  <si>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</si>
  <si>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</si>
  <si>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</si>
  <si>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</si>
  <si>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</si>
  <si>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</si>
  <si>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</si>
  <si>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</si>
  <si>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</si>
  <si>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</si>
  <si>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</si>
  <si>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</si>
  <si>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</si>
  <si>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</si>
  <si>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</si>
  <si>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</si>
  <si>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</si>
  <si>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</si>
  <si>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</si>
  <si>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</si>
  <si>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</si>
  <si>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</si>
  <si>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</si>
  <si>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</si>
  <si>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</si>
  <si>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</si>
  <si>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</si>
  <si>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</si>
  <si>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</si>
  <si>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</si>
  <si>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</si>
  <si>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</si>
  <si>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</si>
  <si>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</si>
  <si>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</si>
  <si>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</si>
  <si>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</si>
  <si>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</si>
  <si>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</si>
  <si>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</si>
  <si>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</si>
  <si>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</si>
  <si>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</si>
  <si>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</si>
  <si>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</si>
  <si>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</si>
  <si>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</si>
  <si>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</si>
  <si>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</si>
  <si>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</si>
  <si>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</si>
  <si>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</si>
  <si>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</si>
  <si>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</si>
  <si>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</si>
  <si>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</si>
  <si>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</si>
  <si>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</si>
  <si>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</si>
  <si>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</si>
  <si>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</si>
  <si>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</si>
  <si>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</si>
  <si>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</si>
  <si>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</si>
  <si>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</si>
  <si>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</si>
  <si>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</si>
  <si>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</si>
  <si>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</si>
  <si>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</si>
  <si>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</si>
  <si>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</si>
  <si>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</si>
  <si>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</si>
  <si>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</si>
  <si>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</si>
  <si>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</si>
  <si>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</si>
  <si>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</si>
  <si>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</si>
  <si>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</si>
  <si>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</si>
  <si>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</si>
  <si>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</si>
  <si>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</si>
  <si>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</si>
  <si>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</si>
  <si>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</si>
  <si>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</si>
  <si>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</si>
  <si>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</si>
  <si>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</si>
  <si>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</si>
  <si>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</si>
  <si>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</si>
  <si>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</si>
  <si>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</si>
  <si>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</si>
  <si>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</si>
  <si>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</si>
  <si>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</si>
  <si>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</si>
  <si>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</si>
  <si>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</si>
  <si>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</si>
  <si>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</si>
  <si>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</si>
  <si>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</si>
  <si>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</si>
  <si>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</si>
  <si>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</si>
  <si>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</si>
  <si>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</si>
  <si>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</si>
  <si>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</si>
  <si>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</si>
  <si>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</si>
  <si>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</si>
  <si>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</si>
  <si>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</si>
  <si>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</si>
  <si>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</si>
  <si>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</si>
  <si>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</si>
  <si>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</si>
  <si>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</si>
  <si>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</si>
  <si>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</si>
  <si>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</si>
  <si>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</si>
  <si>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</si>
  <si>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</si>
  <si>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</si>
  <si>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</si>
  <si>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</si>
  <si>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</si>
  <si>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</si>
  <si>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</si>
  <si>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</si>
  <si>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</si>
  <si>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</si>
  <si>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</si>
  <si>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</si>
  <si>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</si>
  <si>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</si>
  <si>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</si>
  <si>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</si>
  <si>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</si>
  <si>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</si>
  <si>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</si>
  <si>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</si>
  <si>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</si>
  <si>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</si>
  <si>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</si>
  <si>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</si>
  <si>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</si>
  <si>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</si>
  <si>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</si>
  <si>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</si>
  <si>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</si>
  <si>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</si>
  <si>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</si>
  <si>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</si>
  <si>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</si>
  <si>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</si>
  <si>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</si>
  <si>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</si>
  <si>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</si>
  <si>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</si>
  <si>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</si>
  <si>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</si>
  <si>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</si>
  <si>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</si>
  <si>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</si>
  <si>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</si>
  <si>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</si>
  <si>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</si>
  <si>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</si>
  <si>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</si>
  <si>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</si>
  <si>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</si>
  <si>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</si>
  <si>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</si>
  <si>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</si>
  <si>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</si>
  <si>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</si>
  <si>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</si>
  <si>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</si>
  <si>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</si>
  <si>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</si>
  <si>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</si>
  <si>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</si>
  <si>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</si>
  <si>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</si>
  <si>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</si>
  <si>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</si>
  <si>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</si>
  <si>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</si>
  <si>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</si>
  <si>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</si>
  <si>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</si>
  <si>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</si>
  <si>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</si>
  <si>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</si>
  <si>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</si>
  <si>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</si>
  <si>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</si>
  <si>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</si>
  <si>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</si>
  <si>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</si>
  <si>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</si>
  <si>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</si>
  <si>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</si>
  <si>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</si>
  <si>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</si>
  <si>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</si>
  <si>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</si>
  <si>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</si>
  <si>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</si>
  <si>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</si>
  <si>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</si>
  <si>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</si>
  <si>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</si>
  <si>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</si>
  <si>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</si>
  <si>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</si>
  <si>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</si>
  <si>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</si>
  <si>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</si>
  <si>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</si>
  <si>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</si>
  <si>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</si>
  <si>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</si>
  <si>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</si>
  <si>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</si>
  <si>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</si>
  <si>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</si>
  <si>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</si>
  <si>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</si>
  <si>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</si>
  <si>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</si>
  <si>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</si>
  <si>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</si>
  <si>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</si>
  <si>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</si>
  <si>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</si>
  <si>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</si>
  <si>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</si>
  <si>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</si>
  <si>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</si>
  <si>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</si>
  <si>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</si>
  <si>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</si>
  <si>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</si>
  <si>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</si>
  <si>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</si>
  <si>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</si>
  <si>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</si>
  <si>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</si>
  <si>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</si>
  <si>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</si>
  <si>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</si>
  <si>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</si>
  <si>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</si>
  <si>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</si>
  <si>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</si>
  <si>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</si>
  <si>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</si>
  <si>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</si>
  <si>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</si>
  <si>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</si>
  <si>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</si>
  <si>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</si>
  <si>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</si>
  <si>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</si>
  <si>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</si>
  <si>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</si>
  <si>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</si>
  <si>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</si>
  <si>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</si>
  <si>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</si>
  <si>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</si>
  <si>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</si>
  <si>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</si>
  <si>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</si>
  <si>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</si>
  <si>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</si>
  <si>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</si>
  <si>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</si>
  <si>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</si>
  <si>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</si>
  <si>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</si>
  <si>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</si>
  <si>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</si>
  <si>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</si>
  <si>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</si>
  <si>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</si>
  <si>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</si>
  <si>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</si>
  <si>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</si>
  <si>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</si>
  <si>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</si>
  <si>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</si>
  <si>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</si>
  <si>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</si>
  <si>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</si>
  <si>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</si>
  <si>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</si>
  <si>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</si>
  <si>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</si>
  <si>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</si>
  <si>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</si>
  <si>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</si>
  <si>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</si>
  <si>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</si>
  <si>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</si>
  <si>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</si>
  <si>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</si>
  <si>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</si>
  <si>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</si>
  <si>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</si>
  <si>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</si>
  <si>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</si>
  <si>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</si>
  <si>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</si>
  <si>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</si>
  <si>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</si>
  <si>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</si>
  <si>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</si>
  <si>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</si>
  <si>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</si>
  <si>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</si>
  <si>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</si>
  <si>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</si>
  <si>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</si>
  <si>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</si>
  <si>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</si>
  <si>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</si>
  <si>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</si>
  <si>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</si>
  <si>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</si>
  <si>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</si>
  <si>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</si>
  <si>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</si>
  <si>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</si>
  <si>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</si>
  <si>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</si>
  <si>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</si>
  <si>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</si>
  <si>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</si>
  <si>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</si>
  <si>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</si>
  <si>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</si>
  <si>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</si>
  <si>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</si>
  <si>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</si>
  <si>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</si>
  <si>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</si>
  <si>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</si>
  <si>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</si>
  <si>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</si>
  <si>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</si>
  <si>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</si>
  <si>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</si>
  <si>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</si>
  <si>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</si>
  <si>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</si>
  <si>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</si>
  <si>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</si>
  <si>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</si>
  <si>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</si>
  <si>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</si>
  <si>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</si>
  <si>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</si>
  <si>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</si>
  <si>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</si>
  <si>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</si>
  <si>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</si>
  <si>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</si>
  <si>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</si>
  <si>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</si>
  <si>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</si>
  <si>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</si>
  <si>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</si>
  <si>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</si>
  <si>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</si>
  <si>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</si>
  <si>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</si>
  <si>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</si>
  <si>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</si>
  <si>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</si>
  <si>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</si>
  <si>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</si>
  <si>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</si>
  <si>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</si>
  <si>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</si>
  <si>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</si>
  <si>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</si>
  <si>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</si>
  <si>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</si>
  <si>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</si>
  <si>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</si>
  <si>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</si>
  <si>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</si>
  <si>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</si>
  <si>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</si>
  <si>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</si>
  <si>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</si>
  <si>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</si>
  <si>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</si>
  <si>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</si>
  <si>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</si>
  <si>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</si>
  <si>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</si>
  <si>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</si>
  <si>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</si>
  <si>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</si>
  <si>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</si>
  <si>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</si>
  <si>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</si>
  <si>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</si>
  <si>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</si>
  <si>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</si>
  <si>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</si>
  <si>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</si>
  <si>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</si>
  <si>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</si>
  <si>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</si>
  <si>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</si>
  <si>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</si>
  <si>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</si>
  <si>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</si>
  <si>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</si>
  <si>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</si>
  <si>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</si>
  <si>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</si>
  <si>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</si>
  <si>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</si>
  <si>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</si>
  <si>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</si>
  <si>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</si>
  <si>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</si>
  <si>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</si>
  <si>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</si>
  <si>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</si>
  <si>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</si>
  <si>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</si>
  <si>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</si>
  <si>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</si>
  <si>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</si>
  <si>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</si>
  <si>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</si>
  <si>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</si>
  <si>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</si>
  <si>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</si>
  <si>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</si>
  <si>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</si>
  <si>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</si>
  <si>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</si>
  <si>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</si>
  <si>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</si>
  <si>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</si>
  <si>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</si>
  <si>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</si>
  <si>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</si>
  <si>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</si>
  <si>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</si>
  <si>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</si>
  <si>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</si>
  <si>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</si>
  <si>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</si>
  <si>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</si>
  <si>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</si>
  <si>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</si>
  <si>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</si>
  <si>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</si>
  <si>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</si>
  <si>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</si>
  <si>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</si>
  <si>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</si>
  <si>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</si>
  <si>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</si>
  <si>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</si>
  <si>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</si>
  <si>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</si>
  <si>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</si>
  <si>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</si>
  <si>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</si>
  <si>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</si>
  <si>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</si>
  <si>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</si>
  <si>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</si>
  <si>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</si>
  <si>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</si>
  <si>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</si>
  <si>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</si>
  <si>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</si>
  <si>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</si>
  <si>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</si>
  <si>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</si>
  <si>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</si>
  <si>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</si>
  <si>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</si>
  <si>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</si>
  <si>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</si>
  <si>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</si>
  <si>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</si>
  <si>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</si>
  <si>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</si>
  <si>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</si>
  <si>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</si>
  <si>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</si>
  <si>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</si>
  <si>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</si>
  <si>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</si>
  <si>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</si>
  <si>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</si>
  <si>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</si>
  <si>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</si>
  <si>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</si>
  <si>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</si>
  <si>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</si>
  <si>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</si>
  <si>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</si>
  <si>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</si>
  <si>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</si>
  <si>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</si>
  <si>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</si>
  <si>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</si>
  <si>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</si>
  <si>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</si>
  <si>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</si>
  <si>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</si>
  <si>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</si>
  <si>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</si>
  <si>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</si>
  <si>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</si>
  <si>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</si>
  <si>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</si>
  <si>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</si>
  <si>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</si>
  <si>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</si>
  <si>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</si>
  <si>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</si>
  <si>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</si>
  <si>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</si>
  <si>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</si>
  <si>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</si>
  <si>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</si>
  <si>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</si>
  <si>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</si>
  <si>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</si>
  <si>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</si>
  <si>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</si>
  <si>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</si>
  <si>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</si>
  <si>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</si>
  <si>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</si>
  <si>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</si>
  <si>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</si>
  <si>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</si>
  <si>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</si>
  <si>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</si>
  <si>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</si>
  <si>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</si>
  <si>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</si>
  <si>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</si>
  <si>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</si>
  <si>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</si>
  <si>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</si>
  <si>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</si>
  <si>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</si>
  <si>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</si>
  <si>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</si>
  <si>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</si>
  <si>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</si>
  <si>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</si>
  <si>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</si>
  <si>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</si>
  <si>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</si>
  <si>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</si>
  <si>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</si>
  <si>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</si>
  <si>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</si>
  <si>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</si>
  <si>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</si>
  <si>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</si>
  <si>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</si>
  <si>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</si>
  <si>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</si>
  <si>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</si>
  <si>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</si>
  <si>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</si>
  <si>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</si>
  <si>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</si>
  <si>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</si>
  <si>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</si>
  <si>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</si>
  <si>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</si>
  <si>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</si>
  <si>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</si>
  <si>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</si>
  <si>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</si>
  <si>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</si>
  <si>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</si>
  <si>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</si>
  <si>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</si>
  <si>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</si>
  <si>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</si>
  <si>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</si>
  <si>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</si>
  <si>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</si>
  <si>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</si>
  <si>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</si>
  <si>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</si>
  <si>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</si>
  <si>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</si>
  <si>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</si>
  <si>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</si>
  <si>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</si>
  <si>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</si>
  <si>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</si>
  <si>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</si>
  <si>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</si>
  <si>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</si>
  <si>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</si>
  <si>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</si>
  <si>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</si>
  <si>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</si>
  <si>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</si>
  <si>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</si>
  <si>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</si>
  <si>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</si>
  <si>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</si>
  <si>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</si>
  <si>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</si>
  <si>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</si>
  <si>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</si>
  <si>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</si>
  <si>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</si>
  <si>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</si>
  <si>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</si>
  <si>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</si>
  <si>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</si>
  <si>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</si>
  <si>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</si>
  <si>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</si>
  <si>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</si>
  <si>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</si>
  <si>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</si>
  <si>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</si>
  <si>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</si>
  <si>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</si>
  <si>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</si>
  <si>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</si>
  <si>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</si>
  <si>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</si>
  <si>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</si>
  <si>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</si>
  <si>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</si>
  <si>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</si>
  <si>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</si>
  <si>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</si>
  <si>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</si>
  <si>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</si>
  <si>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</si>
  <si>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</si>
  <si>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</si>
  <si>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</si>
  <si>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</si>
  <si>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</si>
  <si>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</si>
  <si>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</si>
  <si>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</si>
  <si>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</si>
  <si>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</si>
  <si>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</si>
  <si>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</si>
  <si>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</si>
  <si>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</si>
  <si>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</si>
  <si>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</si>
  <si>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</si>
  <si>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</si>
  <si>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</si>
  <si>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</si>
  <si>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</si>
  <si>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</si>
  <si>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</si>
  <si>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</si>
  <si>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</si>
  <si>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</si>
  <si>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</si>
  <si>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</si>
  <si>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</si>
  <si>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</si>
  <si>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</si>
  <si>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</si>
  <si>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</si>
  <si>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</si>
  <si>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</si>
  <si>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</si>
  <si>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</si>
  <si>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</si>
  <si>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</si>
  <si>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</si>
  <si>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</si>
  <si>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</si>
  <si>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</si>
  <si>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</si>
  <si>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</si>
  <si>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</si>
  <si>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</si>
  <si>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</si>
  <si>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</si>
  <si>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</si>
  <si>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</si>
  <si>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</si>
  <si>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</si>
  <si>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</si>
  <si>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</si>
  <si>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</si>
  <si>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</si>
  <si>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</si>
  <si>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</si>
  <si>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</si>
  <si>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</si>
  <si>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</si>
  <si>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</si>
  <si>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</si>
  <si>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</si>
  <si>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</si>
  <si>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</si>
  <si>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</si>
  <si>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</si>
  <si>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</si>
  <si>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</si>
  <si>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</si>
  <si>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</si>
  <si>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</si>
  <si>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</si>
  <si>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</si>
  <si>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</si>
  <si>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</si>
  <si>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</si>
  <si>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</si>
  <si>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</si>
  <si>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</si>
  <si>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</si>
  <si>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</si>
  <si>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</si>
  <si>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</si>
  <si>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</si>
  <si>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</si>
  <si>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</si>
  <si>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</si>
  <si>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</si>
  <si>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</si>
  <si>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</si>
  <si>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</si>
  <si>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</si>
  <si>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</si>
  <si>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</si>
  <si>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</si>
  <si>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</si>
  <si>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</si>
  <si>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</si>
  <si>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</si>
  <si>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</si>
  <si>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</si>
  <si>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</si>
  <si>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</si>
  <si>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</si>
  <si>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</si>
  <si>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</si>
  <si>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</si>
  <si>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</si>
  <si>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</si>
  <si>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</si>
  <si>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</si>
  <si>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</si>
  <si>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</si>
  <si>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</si>
  <si>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</si>
  <si>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</si>
  <si>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</si>
  <si>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</si>
  <si>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</si>
  <si>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</si>
  <si>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</si>
  <si>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</si>
  <si>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</si>
  <si>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</si>
  <si>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</si>
  <si>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</si>
  <si>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</si>
  <si>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</si>
  <si>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</si>
  <si>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</si>
  <si>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</si>
  <si>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</si>
  <si>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</si>
  <si>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</si>
  <si>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</si>
  <si>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</si>
  <si>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</si>
  <si>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</si>
  <si>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</si>
  <si>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</si>
  <si>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</si>
  <si>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</si>
  <si>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</si>
  <si>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</si>
  <si>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</si>
  <si>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</si>
  <si>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</si>
  <si>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</si>
  <si>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</si>
  <si>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</si>
  <si>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</si>
  <si>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</si>
  <si>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</si>
  <si>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</si>
  <si>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</si>
  <si>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</si>
  <si>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</si>
  <si>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</si>
  <si>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</si>
  <si>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</si>
  <si>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</si>
  <si>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</si>
  <si>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</si>
  <si>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</si>
  <si>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</si>
  <si>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</si>
  <si>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</si>
  <si>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</si>
  <si>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</si>
  <si>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</si>
  <si>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</si>
  <si>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</si>
  <si>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</si>
  <si>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</si>
  <si>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</si>
  <si>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</si>
  <si>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</si>
  <si>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</si>
  <si>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</si>
  <si>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</si>
  <si>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</si>
  <si>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</si>
  <si>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</si>
  <si>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</si>
  <si>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</si>
  <si>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</si>
  <si>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</si>
  <si>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</si>
  <si>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</si>
  <si>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</si>
  <si>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</si>
  <si>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</si>
  <si>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</si>
  <si>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</si>
  <si>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</si>
  <si>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</si>
  <si>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</si>
  <si>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</si>
  <si>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</si>
  <si>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</si>
  <si>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</si>
  <si>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</si>
  <si>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</si>
  <si>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</si>
  <si>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</si>
  <si>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</si>
  <si>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</si>
  <si>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</si>
  <si>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</si>
  <si>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</si>
  <si>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</si>
  <si>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</si>
  <si>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</si>
  <si>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</si>
  <si>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</si>
  <si>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</si>
  <si>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</si>
  <si>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</si>
  <si>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</si>
  <si>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</si>
  <si>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</si>
  <si>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</si>
  <si>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</si>
  <si>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</si>
  <si>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</si>
  <si>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</si>
  <si>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</si>
  <si>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</si>
  <si>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</si>
  <si>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</si>
  <si>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</si>
  <si>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</si>
  <si>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</si>
  <si>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</si>
  <si>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</si>
  <si>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</si>
  <si>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</si>
  <si>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</si>
  <si>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</si>
  <si>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</si>
  <si>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</si>
  <si>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</si>
  <si>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</si>
  <si>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</si>
  <si>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</si>
  <si>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</si>
  <si>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</si>
  <si>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</si>
  <si>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</si>
  <si>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</si>
  <si>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</si>
  <si>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</si>
  <si>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</si>
  <si>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</si>
  <si>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</si>
  <si>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</si>
  <si>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</si>
  <si>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</si>
  <si>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</si>
  <si>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</si>
  <si>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</si>
  <si>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</si>
  <si>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</si>
  <si>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</si>
  <si>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</si>
  <si>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</si>
  <si>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</si>
  <si>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</si>
  <si>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</si>
  <si>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</si>
  <si>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</si>
  <si>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</si>
  <si>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</si>
  <si>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</si>
  <si>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</si>
  <si>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</si>
  <si>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</si>
  <si>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</si>
  <si>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</si>
  <si>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</si>
  <si>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</si>
  <si>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</si>
  <si>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</si>
  <si>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</si>
  <si>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</si>
  <si>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</si>
  <si>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</si>
  <si>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</si>
  <si>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</si>
  <si>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</si>
  <si>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</si>
  <si>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</si>
  <si>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</si>
  <si>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</si>
  <si>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</si>
  <si>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</si>
  <si>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</si>
  <si>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</si>
  <si>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</si>
  <si>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</si>
  <si>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</si>
  <si>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</si>
  <si>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</si>
  <si>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</si>
  <si>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</si>
  <si>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</si>
  <si>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</si>
  <si>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</si>
  <si>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</si>
  <si>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</si>
  <si>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</si>
  <si>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</si>
  <si>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</si>
  <si>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</si>
  <si>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</si>
  <si>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</si>
  <si>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</si>
  <si>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</si>
  <si>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</si>
  <si>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</si>
  <si>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</si>
  <si>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</si>
  <si>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</si>
  <si>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</si>
  <si>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</si>
  <si>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</si>
  <si>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</si>
  <si>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</si>
  <si>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</si>
  <si>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</si>
  <si>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</si>
  <si>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</si>
  <si>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</si>
  <si>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</si>
  <si>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</si>
  <si>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</si>
  <si>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</si>
  <si>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</si>
  <si>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</si>
  <si>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</si>
  <si>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</si>
  <si>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</si>
  <si>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</si>
  <si>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</si>
  <si>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</si>
  <si>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</si>
  <si>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</si>
  <si>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</si>
  <si>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</si>
  <si>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</si>
  <si>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</si>
  <si>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</si>
  <si>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</si>
  <si>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</si>
  <si>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</si>
  <si>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</si>
  <si>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</si>
  <si>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</si>
  <si>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</si>
  <si>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</si>
  <si>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</si>
  <si>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</si>
  <si>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</si>
  <si>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</si>
  <si>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</si>
  <si>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</si>
  <si>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</si>
  <si>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</si>
  <si>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</si>
  <si>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</si>
  <si>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</si>
  <si>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</si>
  <si>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</si>
  <si>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</si>
  <si>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</si>
  <si>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</si>
  <si>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</si>
  <si>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</si>
  <si>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</si>
  <si>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</si>
  <si>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</si>
  <si>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</si>
  <si>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</si>
  <si>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</si>
  <si>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</si>
  <si>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</si>
  <si>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</si>
  <si>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</si>
  <si>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</si>
  <si>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</si>
  <si>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</si>
  <si>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</si>
  <si>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</si>
  <si>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</si>
  <si>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</si>
  <si>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</si>
  <si>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</si>
  <si>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</si>
  <si>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</si>
  <si>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</si>
  <si>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</si>
  <si>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</si>
  <si>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</si>
  <si>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</si>
  <si>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</si>
  <si>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</si>
  <si>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</si>
  <si>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</si>
  <si>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</si>
  <si>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</si>
  <si>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</si>
  <si>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</si>
  <si>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</si>
  <si>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</si>
  <si>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</si>
  <si>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</si>
  <si>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</si>
  <si>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</si>
  <si>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</si>
  <si>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</si>
  <si>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</si>
  <si>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</si>
  <si>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</si>
  <si>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</si>
  <si>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</si>
  <si>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</si>
  <si>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</si>
  <si>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</si>
  <si>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</si>
  <si>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</si>
  <si>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</si>
  <si>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</si>
  <si>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</si>
  <si>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</si>
  <si>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</si>
  <si>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</si>
  <si>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</si>
  <si>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</si>
  <si>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</si>
  <si>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</si>
  <si>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</si>
  <si>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</si>
  <si>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</si>
  <si>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</si>
  <si>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</si>
  <si>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</si>
  <si>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</si>
  <si>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</si>
  <si>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</si>
  <si>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</si>
  <si>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</si>
  <si>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</si>
  <si>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</si>
  <si>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</si>
  <si>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</si>
  <si>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</si>
  <si>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</si>
  <si>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</si>
  <si>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</si>
  <si>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</si>
  <si>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</si>
  <si>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</si>
  <si>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</si>
  <si>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</si>
  <si>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</si>
  <si>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</si>
  <si>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</si>
  <si>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</si>
  <si>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</si>
  <si>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</si>
  <si>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</si>
  <si>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</si>
  <si>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</si>
  <si>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</si>
  <si>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</si>
  <si>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</si>
  <si>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</si>
  <si>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</si>
  <si>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</si>
  <si>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</si>
  <si>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</si>
  <si>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</si>
  <si>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</si>
  <si>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</si>
  <si>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</si>
  <si>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</si>
  <si>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</si>
  <si>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</si>
  <si>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</si>
  <si>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</si>
  <si>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</si>
  <si>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</si>
  <si>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</si>
  <si>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</si>
  <si>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</si>
  <si>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</si>
  <si>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</si>
  <si>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</si>
  <si>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</si>
  <si>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</si>
  <si>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</si>
  <si>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</si>
  <si>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</si>
  <si>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</si>
  <si>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</si>
  <si>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</si>
  <si>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</si>
  <si>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</si>
  <si>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</si>
  <si>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</si>
  <si>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</si>
  <si>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</si>
  <si>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</si>
  <si>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</si>
  <si>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</si>
  <si>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</si>
  <si>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</si>
  <si>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</si>
  <si>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</si>
  <si>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</si>
  <si>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</si>
  <si>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</si>
  <si>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</si>
  <si>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</si>
  <si>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</si>
  <si>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</si>
  <si>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</si>
  <si>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</si>
  <si>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</si>
  <si>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</si>
  <si>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</si>
  <si>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</si>
  <si>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</si>
  <si>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</si>
  <si>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</si>
  <si>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</si>
  <si>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</si>
  <si>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</si>
  <si>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</si>
  <si>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</si>
  <si>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</si>
  <si>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</si>
  <si>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</si>
  <si>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</si>
  <si>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</si>
  <si>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</si>
  <si>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</si>
  <si>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</si>
  <si>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</si>
  <si>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</si>
  <si>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</si>
  <si>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</si>
  <si>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</si>
  <si>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</si>
  <si>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</si>
  <si>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</si>
  <si>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</si>
  <si>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</si>
  <si>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</si>
  <si>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</si>
  <si>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</si>
  <si>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</si>
  <si>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</si>
  <si>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</si>
  <si>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</si>
  <si>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</si>
  <si>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</si>
  <si>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</si>
  <si>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</si>
  <si>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</si>
  <si>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</si>
  <si>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</si>
  <si>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</si>
  <si>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</si>
  <si>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</si>
  <si>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</si>
  <si>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</si>
  <si>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</si>
  <si>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</si>
  <si>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</si>
  <si>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</si>
  <si>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</si>
  <si>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</si>
  <si>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</si>
  <si>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</si>
  <si>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</si>
  <si>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</si>
  <si>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</si>
  <si>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</si>
  <si>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</si>
  <si>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</si>
  <si>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</si>
  <si>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</si>
  <si>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</si>
  <si>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</si>
  <si>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</si>
  <si>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</si>
  <si>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</si>
  <si>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</si>
  <si>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</si>
  <si>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</si>
  <si>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</si>
  <si>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</si>
  <si>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</si>
  <si>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</si>
  <si>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</si>
  <si>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</si>
  <si>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</si>
  <si>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</si>
  <si>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</si>
  <si>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</si>
  <si>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</si>
  <si>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</si>
  <si>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</si>
  <si>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</si>
  <si>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</si>
  <si>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</si>
  <si>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</si>
  <si>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</si>
  <si>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</si>
  <si>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</si>
  <si>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</si>
  <si>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</si>
  <si>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</si>
  <si>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</si>
  <si>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</si>
  <si>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</si>
  <si>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</si>
  <si>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</si>
  <si>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</si>
  <si>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</si>
  <si>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</si>
  <si>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</si>
  <si>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</si>
  <si>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</si>
  <si>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</si>
  <si>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</si>
  <si>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</si>
  <si>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</si>
  <si>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</si>
  <si>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</si>
  <si>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</si>
  <si>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</si>
  <si>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</si>
  <si>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</si>
  <si>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</si>
  <si>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</si>
  <si>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</si>
  <si>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</si>
  <si>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</si>
  <si>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</si>
  <si>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</si>
  <si>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</si>
  <si>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</si>
  <si>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</si>
  <si>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</si>
  <si>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</si>
  <si>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</si>
  <si>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</si>
  <si>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</si>
  <si>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</si>
  <si>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</si>
  <si>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</si>
  <si>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</si>
  <si>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</si>
  <si>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</si>
  <si>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</si>
  <si>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</si>
  <si>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</si>
  <si>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</si>
  <si>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</si>
  <si>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</si>
  <si>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</si>
  <si>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</si>
  <si>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</si>
  <si>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</si>
  <si>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</si>
  <si>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</si>
  <si>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</si>
  <si>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</si>
  <si>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</si>
  <si>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</si>
  <si>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</si>
  <si>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</si>
  <si>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</si>
  <si>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</si>
  <si>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</si>
  <si>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</si>
  <si>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</si>
  <si>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</si>
  <si>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</si>
  <si>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</si>
  <si>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</si>
  <si>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</si>
  <si>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</si>
  <si>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</si>
  <si>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</si>
  <si>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</si>
  <si>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</si>
  <si>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</si>
  <si>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</si>
  <si>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</si>
  <si>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</si>
  <si>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</si>
  <si>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</si>
  <si>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</si>
  <si>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</si>
  <si>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</si>
  <si>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</si>
  <si>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</si>
  <si>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</si>
  <si>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</si>
  <si>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</si>
  <si>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</si>
  <si>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</si>
  <si>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</si>
  <si>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</si>
  <si>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</si>
  <si>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</si>
  <si>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</si>
  <si>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</si>
  <si>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</si>
  <si>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</si>
  <si>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</si>
  <si>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</si>
  <si>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</si>
  <si>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</si>
  <si>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</si>
  <si>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</si>
  <si>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</si>
  <si>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</si>
  <si>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</si>
  <si>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</si>
  <si>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</si>
  <si>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</si>
  <si>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</si>
  <si>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</si>
  <si>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</si>
  <si>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</si>
  <si>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</si>
  <si>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</si>
  <si>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</si>
  <si>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</si>
  <si>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</si>
  <si>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</si>
  <si>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</si>
  <si>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</si>
  <si>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</si>
  <si>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</si>
  <si>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</si>
  <si>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</si>
  <si>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</si>
  <si>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</si>
  <si>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</si>
  <si>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</si>
  <si>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</si>
  <si>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</si>
  <si>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</si>
  <si>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</si>
  <si>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</si>
  <si>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</si>
  <si>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</si>
  <si>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</si>
  <si>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</si>
  <si>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</si>
  <si>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</si>
  <si>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</si>
  <si>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</si>
  <si>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</si>
  <si>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</si>
  <si>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</si>
  <si>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</si>
  <si>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</si>
  <si>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</si>
  <si>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</si>
  <si>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</si>
  <si>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</si>
  <si>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</si>
  <si>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</si>
  <si>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</si>
  <si>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</si>
  <si>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</si>
  <si>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</si>
  <si>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</si>
  <si>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</si>
  <si>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</si>
  <si>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</si>
  <si>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</si>
  <si>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</si>
  <si>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</si>
  <si>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</si>
  <si>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</si>
  <si>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</si>
  <si>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</si>
  <si>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</si>
  <si>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</si>
  <si>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</si>
  <si>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</si>
  <si>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</si>
  <si>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</si>
  <si>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</si>
  <si>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</si>
  <si>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</si>
  <si>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</si>
  <si>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</si>
  <si>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</si>
  <si>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</si>
  <si>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</si>
  <si>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</si>
  <si>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</si>
  <si>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</si>
  <si>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</si>
  <si>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</si>
  <si>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</si>
  <si>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</si>
  <si>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</si>
  <si>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</si>
  <si>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</si>
  <si>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</si>
  <si>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</si>
  <si>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</si>
  <si>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</si>
  <si>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</si>
  <si>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</si>
  <si>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</si>
  <si>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</si>
  <si>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</si>
  <si>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</si>
  <si>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</si>
  <si>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</si>
  <si>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</si>
  <si>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</si>
  <si>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</si>
  <si>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</si>
  <si>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</si>
  <si>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</si>
  <si>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</si>
  <si>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</si>
  <si>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</si>
  <si>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</si>
  <si>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</si>
  <si>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</si>
  <si>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</si>
  <si>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</si>
  <si>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</si>
  <si>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</si>
  <si>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</si>
  <si>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</si>
  <si>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</si>
  <si>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</si>
  <si>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</si>
  <si>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</si>
  <si>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</si>
  <si>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</si>
  <si>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</si>
  <si>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</si>
  <si>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</si>
  <si>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</si>
  <si>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</si>
  <si>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</si>
  <si>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</si>
  <si>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</si>
  <si>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</si>
  <si>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</si>
  <si>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</si>
  <si>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</si>
  <si>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</si>
  <si>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</si>
  <si>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</si>
  <si>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</si>
  <si>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</si>
  <si>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</si>
  <si>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</si>
  <si>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</si>
  <si>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</si>
  <si>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</si>
  <si>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</si>
  <si>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</si>
  <si>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</si>
  <si>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</si>
  <si>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</si>
  <si>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</si>
  <si>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</si>
  <si>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</si>
  <si>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</si>
  <si>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</si>
  <si>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</si>
  <si>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</si>
  <si>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</si>
  <si>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</si>
  <si>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</si>
  <si>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</si>
  <si>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</si>
  <si>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</si>
  <si>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</si>
  <si>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</si>
  <si>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</si>
  <si>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</si>
  <si>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</si>
  <si>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</si>
  <si>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</si>
  <si>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</si>
  <si>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</si>
  <si>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</si>
  <si>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</si>
  <si>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</si>
  <si>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</si>
  <si>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</si>
  <si>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</si>
  <si>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</si>
  <si>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</si>
  <si>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</si>
  <si>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</si>
  <si>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</si>
  <si>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</si>
  <si>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</si>
  <si>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</si>
  <si>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</si>
  <si>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</si>
  <si>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</si>
  <si>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</si>
  <si>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</si>
  <si>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</si>
  <si>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</si>
  <si>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</si>
  <si>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</si>
  <si>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</si>
  <si>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</si>
  <si>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</si>
  <si>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</si>
  <si>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</si>
  <si>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</si>
  <si>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</si>
  <si>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</si>
  <si>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</si>
  <si>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</si>
  <si>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</si>
  <si>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</si>
  <si>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</si>
  <si>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</si>
  <si>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</si>
  <si>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</si>
  <si>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</si>
  <si>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</si>
  <si>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</si>
  <si>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</si>
  <si>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</si>
  <si>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</si>
  <si>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</si>
  <si>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</si>
  <si>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</si>
  <si>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</si>
  <si>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</si>
  <si>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</si>
  <si>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</si>
  <si>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</si>
  <si>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</si>
  <si>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</si>
  <si>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</si>
  <si>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</si>
  <si>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</si>
  <si>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</si>
  <si>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</si>
  <si>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</si>
  <si>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</si>
  <si>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</si>
  <si>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</si>
  <si>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</si>
  <si>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</si>
  <si>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</si>
  <si>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</si>
  <si>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</si>
  <si>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</si>
  <si>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</si>
  <si>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</si>
  <si>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</si>
  <si>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</si>
  <si>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</si>
  <si>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</si>
  <si>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</si>
  <si>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</si>
  <si>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</si>
  <si>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</si>
  <si>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</si>
  <si>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</si>
  <si>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</si>
  <si>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</si>
  <si>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</si>
  <si>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</si>
  <si>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</si>
  <si>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</si>
  <si>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</si>
  <si>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</si>
  <si>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</si>
  <si>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</si>
  <si>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</si>
  <si>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</si>
  <si>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</si>
  <si>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</si>
  <si>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</si>
  <si>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</si>
  <si>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</si>
  <si>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</si>
  <si>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</si>
  <si>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</si>
  <si>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</si>
  <si>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</si>
  <si>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</si>
  <si>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</si>
  <si>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</si>
  <si>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</si>
  <si>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</si>
  <si>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</si>
  <si>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</si>
  <si>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</si>
  <si>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</si>
  <si>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</si>
  <si>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</si>
  <si>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</si>
  <si>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</si>
  <si>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</si>
  <si>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</si>
  <si>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</si>
  <si>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</si>
  <si>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</si>
  <si>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</si>
  <si>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</si>
  <si>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</si>
  <si>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</si>
  <si>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</si>
  <si>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</si>
  <si>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</si>
  <si>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</si>
  <si>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</si>
  <si>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</si>
  <si>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</si>
  <si>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</si>
  <si>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</si>
  <si>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</si>
  <si>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</si>
  <si>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</si>
  <si>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</si>
  <si>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</si>
  <si>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</si>
  <si>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</si>
  <si>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</si>
  <si>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</si>
  <si>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</si>
  <si>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</si>
  <si>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</si>
  <si>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</si>
  <si>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</si>
  <si>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</si>
  <si>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</si>
  <si>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</si>
  <si>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</si>
  <si>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</si>
  <si>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</si>
  <si>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</si>
  <si>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</si>
  <si>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</si>
  <si>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</si>
  <si>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</si>
  <si>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</si>
  <si>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</si>
  <si>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</si>
  <si>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</si>
  <si>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</si>
  <si>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</si>
  <si>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</si>
  <si>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</si>
  <si>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</si>
  <si>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</si>
  <si>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</si>
  <si>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</si>
  <si>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</si>
  <si>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</si>
  <si>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</si>
  <si>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</si>
  <si>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</si>
  <si>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</si>
  <si>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</si>
  <si>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</si>
  <si>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</si>
  <si>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</si>
  <si>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</si>
  <si>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</si>
  <si>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</si>
  <si>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</si>
  <si>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</si>
  <si>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</si>
  <si>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</si>
  <si>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</si>
  <si>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</si>
  <si>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</si>
  <si>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</si>
  <si>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</si>
  <si>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</si>
  <si>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</si>
  <si>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</si>
  <si>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</si>
  <si>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</si>
  <si>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</si>
  <si>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</si>
  <si>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</si>
  <si>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</si>
  <si>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</si>
  <si>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</si>
  <si>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</si>
  <si>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</si>
  <si>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</si>
  <si>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</si>
  <si>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</si>
  <si>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</si>
  <si>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</si>
  <si>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</si>
  <si>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</si>
  <si>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</si>
  <si>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</si>
  <si>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</si>
  <si>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</si>
  <si>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</si>
  <si>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</si>
  <si>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</si>
  <si>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</si>
  <si>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</si>
  <si>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</si>
  <si>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</si>
  <si>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</si>
  <si>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</si>
  <si>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</si>
  <si>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</si>
  <si>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</si>
  <si>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</si>
  <si>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</si>
  <si>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</si>
  <si>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</si>
  <si>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</si>
  <si>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</si>
  <si>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</si>
  <si>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</si>
  <si>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</si>
  <si>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</si>
  <si>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</si>
  <si>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</si>
  <si>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</si>
  <si>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</si>
  <si>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</si>
  <si>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</si>
  <si>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</si>
  <si>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</si>
  <si>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</si>
  <si>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</si>
  <si>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</si>
  <si>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</si>
  <si>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</si>
  <si>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</si>
  <si>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</si>
  <si>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</si>
  <si>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</si>
  <si>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</si>
  <si>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</si>
  <si>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</si>
  <si>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</si>
  <si>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</si>
  <si>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</si>
  <si>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</si>
  <si>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</si>
  <si>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</si>
  <si>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</si>
  <si>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</si>
  <si>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</si>
  <si>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</si>
  <si>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</si>
  <si>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</si>
  <si>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</si>
  <si>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</si>
  <si>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</si>
  <si>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</si>
  <si>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</si>
  <si>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</si>
  <si>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</si>
  <si>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</si>
  <si>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</si>
  <si>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</si>
  <si>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</si>
  <si>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</si>
  <si>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</si>
  <si>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</si>
  <si>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</si>
  <si>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</si>
  <si>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</si>
  <si>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</si>
  <si>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</si>
  <si>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</si>
  <si>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</si>
  <si>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</si>
  <si>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</si>
  <si>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</si>
  <si>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</si>
  <si>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</si>
  <si>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</si>
  <si>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</si>
  <si>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</si>
  <si>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</si>
  <si>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</si>
  <si>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</si>
  <si>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</si>
  <si>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</si>
  <si>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</si>
  <si>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</si>
  <si>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</si>
  <si>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</si>
  <si>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</si>
  <si>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</si>
  <si>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</si>
  <si>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</si>
  <si>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</si>
  <si>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</si>
  <si>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</si>
  <si>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</si>
  <si>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</si>
  <si>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</si>
  <si>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</si>
  <si>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</si>
  <si>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</si>
  <si>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</si>
  <si>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</si>
  <si>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</si>
  <si>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</si>
  <si>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</si>
  <si>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</si>
  <si>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</si>
  <si>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</si>
  <si>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</si>
  <si>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</si>
  <si>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</si>
  <si>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</si>
  <si>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</si>
  <si>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</si>
  <si>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</si>
  <si>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</si>
  <si>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</si>
  <si>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</si>
  <si>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</si>
  <si>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</si>
  <si>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</si>
  <si>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</si>
  <si>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</si>
  <si>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</si>
  <si>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</si>
  <si>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</si>
  <si>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</si>
  <si>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</si>
  <si>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</si>
  <si>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</si>
  <si>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</si>
  <si>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</si>
  <si>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</si>
  <si>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</si>
  <si>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</si>
  <si>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</si>
  <si>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</si>
  <si>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</si>
  <si>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</si>
  <si>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</si>
  <si>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</si>
  <si>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</si>
  <si>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</si>
  <si>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</si>
  <si>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</si>
  <si>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</si>
  <si>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</si>
  <si>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</si>
  <si>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</si>
  <si>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</si>
  <si>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</si>
  <si>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</si>
  <si>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</si>
  <si>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</si>
  <si>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</si>
  <si>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</si>
  <si>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</si>
  <si>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</si>
  <si>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</si>
  <si>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</si>
  <si>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</si>
  <si>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</si>
  <si>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</si>
  <si>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</si>
  <si>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</si>
  <si>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</si>
  <si>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</si>
  <si>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</si>
  <si>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</si>
  <si>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</si>
  <si>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</si>
  <si>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</si>
  <si>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</si>
  <si>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</si>
  <si>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</si>
  <si>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</si>
  <si>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</si>
  <si>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</si>
  <si>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</si>
  <si>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</si>
  <si>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</si>
  <si>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</si>
  <si>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</si>
  <si>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</si>
  <si>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</si>
  <si>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</si>
  <si>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</si>
  <si>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</si>
  <si>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</si>
  <si>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</si>
  <si>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</si>
  <si>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</si>
  <si>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</si>
  <si>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</si>
  <si>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</si>
  <si>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</si>
  <si>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</si>
  <si>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</si>
  <si>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</si>
  <si>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</si>
  <si>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</si>
  <si>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</si>
  <si>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</si>
  <si>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</si>
  <si>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</si>
  <si>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</si>
  <si>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</si>
  <si>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</si>
  <si>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</si>
  <si>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</si>
  <si>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</si>
  <si>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</si>
  <si>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</si>
  <si>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</si>
  <si>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</si>
  <si>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</si>
  <si>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</si>
  <si>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</si>
  <si>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</si>
  <si>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</si>
  <si>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</si>
  <si>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</si>
  <si>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</si>
  <si>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</si>
  <si>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</si>
  <si>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</si>
  <si>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</si>
  <si>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</si>
  <si>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</si>
  <si>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</si>
  <si>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</si>
  <si>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</si>
  <si>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</si>
  <si>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</si>
  <si>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</si>
  <si>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</si>
  <si>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</si>
  <si>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</si>
  <si>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</si>
  <si>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</si>
  <si>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</si>
  <si>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</si>
  <si>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</si>
  <si>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</si>
  <si>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</si>
  <si>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</si>
  <si>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</si>
  <si>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</si>
  <si>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</si>
  <si>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</si>
  <si>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</si>
  <si>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</si>
  <si>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</si>
  <si>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</si>
  <si>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</si>
  <si>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</si>
  <si>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</si>
  <si>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</si>
  <si>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</si>
  <si>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</si>
  <si>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</si>
  <si>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</si>
  <si>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</si>
  <si>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</si>
  <si>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</si>
  <si>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</si>
  <si>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</si>
  <si>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</si>
  <si>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</si>
  <si>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</si>
  <si>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</si>
  <si>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</si>
  <si>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</si>
  <si>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</si>
  <si>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</si>
  <si>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</si>
  <si>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</si>
  <si>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</si>
  <si>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</si>
  <si>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</si>
  <si>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</si>
  <si>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</si>
  <si>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</si>
  <si>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</si>
  <si>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</si>
  <si>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</si>
  <si>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</si>
  <si>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</si>
  <si>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</si>
  <si>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</si>
  <si>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</si>
  <si>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</si>
  <si>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</si>
  <si>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</si>
  <si>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</si>
  <si>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</si>
  <si>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</si>
  <si>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</si>
  <si>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</si>
  <si>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</si>
  <si>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</si>
  <si>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</si>
  <si>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</si>
  <si>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</si>
  <si>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</si>
  <si>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</si>
  <si>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</si>
  <si>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</si>
  <si>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</si>
  <si>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</si>
  <si>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</si>
  <si>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</si>
  <si>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</si>
  <si>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</si>
  <si>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</si>
  <si>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</si>
  <si>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</si>
  <si>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</si>
  <si>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</si>
  <si>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</si>
  <si>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</si>
  <si>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</si>
  <si>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</si>
  <si>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</si>
  <si>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</si>
  <si>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</si>
  <si>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</si>
  <si>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</si>
  <si>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</si>
  <si>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</si>
  <si>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</si>
  <si>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</si>
  <si>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</si>
  <si>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</si>
  <si>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</si>
  <si>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</si>
  <si>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</si>
  <si>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</si>
  <si>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</si>
  <si>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</si>
  <si>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</si>
  <si>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</si>
  <si>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</si>
  <si>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</si>
  <si>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</si>
  <si>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</si>
  <si>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</si>
  <si>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</si>
  <si>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</si>
  <si>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</si>
  <si>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</si>
  <si>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</si>
  <si>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</si>
  <si>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</si>
  <si>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</si>
  <si>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</si>
  <si>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</si>
  <si>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</si>
  <si>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</si>
  <si>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</si>
  <si>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</si>
  <si>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</si>
  <si>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</si>
  <si>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</si>
  <si>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</si>
  <si>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</si>
  <si>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</si>
  <si>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</si>
  <si>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</si>
  <si>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</si>
  <si>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</si>
  <si>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</si>
  <si>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</si>
  <si>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</si>
  <si>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</si>
  <si>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</si>
  <si>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</si>
  <si>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</si>
  <si>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</si>
  <si>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</si>
  <si>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</si>
  <si>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</si>
  <si>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</si>
  <si>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</si>
  <si>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</si>
  <si>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</si>
  <si>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</si>
  <si>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</si>
  <si>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</si>
  <si>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</si>
  <si>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</si>
  <si>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</si>
  <si>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</si>
  <si>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</si>
  <si>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</si>
  <si>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</si>
  <si>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</si>
  <si>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</si>
  <si>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</si>
  <si>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</si>
  <si>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</si>
  <si>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</si>
  <si>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</si>
  <si>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</si>
  <si>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</si>
  <si>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</si>
  <si>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</si>
  <si>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</si>
  <si>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</si>
  <si>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</si>
  <si>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</si>
  <si>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</si>
  <si>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</si>
  <si>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</si>
  <si>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</si>
  <si>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</si>
  <si>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</si>
  <si>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</si>
  <si>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</si>
  <si>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</si>
  <si>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</si>
  <si>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</si>
  <si>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</si>
  <si>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</si>
  <si>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</si>
  <si>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</si>
  <si>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</si>
  <si>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</si>
  <si>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</si>
  <si>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</si>
  <si>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</si>
  <si>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</si>
  <si>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</si>
  <si>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</si>
  <si>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</si>
  <si>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</si>
  <si>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</si>
  <si>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</si>
  <si>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</si>
  <si>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</si>
  <si>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</si>
  <si>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</si>
  <si>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</si>
  <si>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</si>
  <si>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</si>
  <si>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</si>
  <si>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</si>
  <si>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</si>
  <si>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</si>
  <si>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</si>
  <si>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</si>
  <si>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</si>
  <si>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</si>
  <si>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</si>
  <si>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</si>
  <si>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</si>
  <si>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</si>
  <si>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</si>
  <si>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</si>
  <si>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</si>
  <si>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</si>
  <si>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</si>
  <si>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</si>
  <si>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</si>
  <si>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</si>
  <si>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</si>
  <si>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</si>
  <si>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</si>
  <si>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</si>
  <si>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</si>
  <si>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</si>
  <si>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</si>
  <si>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</si>
  <si>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</si>
  <si>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</si>
  <si>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</si>
  <si>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</si>
  <si>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</si>
  <si>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</si>
  <si>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</si>
  <si>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</si>
  <si>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</si>
  <si>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</si>
  <si>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</si>
  <si>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</si>
  <si>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</si>
  <si>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</si>
  <si>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</si>
  <si>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</si>
  <si>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</si>
  <si>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</si>
  <si>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</si>
  <si>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</si>
  <si>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</si>
  <si>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</si>
  <si>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</si>
  <si>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</si>
  <si>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</si>
  <si>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</si>
  <si>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</si>
  <si>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</si>
  <si>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</si>
  <si>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</si>
  <si>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</si>
  <si>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</si>
  <si>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</si>
  <si>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</si>
  <si>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</si>
  <si>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</si>
  <si>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</si>
  <si>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</si>
  <si>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</si>
  <si>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</si>
  <si>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</si>
  <si>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</si>
  <si>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</si>
  <si>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</si>
  <si>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</si>
  <si>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</si>
  <si>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</si>
  <si>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</si>
  <si>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</si>
  <si>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</si>
  <si>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</si>
  <si>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</si>
  <si>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</si>
  <si>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</si>
  <si>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</si>
  <si>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</si>
  <si>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</si>
  <si>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</si>
  <si>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</si>
  <si>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</si>
  <si>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</si>
  <si>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</si>
  <si>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</si>
  <si>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</si>
  <si>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</si>
  <si>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</si>
  <si>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</si>
  <si>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</si>
  <si>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</si>
  <si>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</si>
  <si>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</si>
  <si>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</si>
  <si>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</si>
  <si>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</si>
  <si>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</si>
  <si>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</si>
  <si>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</si>
  <si>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</si>
  <si>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</si>
  <si>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</si>
  <si>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</si>
  <si>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</si>
  <si>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</si>
  <si>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</si>
  <si>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</si>
  <si>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</si>
  <si>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</si>
  <si>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</si>
  <si>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</si>
  <si>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</si>
  <si>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</si>
  <si>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</si>
  <si>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</si>
  <si>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</si>
  <si>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</si>
  <si>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</si>
  <si>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</si>
  <si>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</si>
  <si>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</si>
  <si>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</si>
  <si>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</si>
  <si>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</si>
  <si>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</si>
  <si>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</si>
  <si>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</si>
  <si>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</si>
  <si>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</si>
  <si>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</si>
  <si>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</si>
  <si>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</si>
  <si>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</si>
  <si>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</si>
  <si>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</si>
  <si>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</si>
  <si>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</si>
  <si>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</si>
  <si>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</si>
  <si>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</si>
  <si>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</si>
  <si>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</si>
  <si>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</si>
  <si>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</si>
  <si>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</si>
  <si>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</si>
  <si>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</si>
  <si>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</si>
  <si>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</si>
  <si>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</si>
  <si>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</si>
  <si>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</si>
  <si>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</si>
  <si>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</si>
  <si>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</si>
  <si>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</si>
  <si>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</si>
  <si>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</si>
  <si>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</si>
  <si>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</si>
  <si>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</si>
  <si>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</si>
  <si>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</si>
  <si>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</si>
  <si>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</si>
  <si>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</si>
  <si>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</si>
  <si>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</si>
  <si>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</si>
  <si>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</si>
  <si>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</si>
  <si>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</si>
  <si>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</si>
  <si>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</si>
  <si>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</si>
  <si>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</si>
  <si>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</si>
  <si>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</si>
  <si>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</si>
  <si>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</si>
  <si>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</si>
  <si>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</si>
  <si>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</si>
  <si>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</si>
  <si>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</si>
  <si>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</si>
  <si>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</si>
  <si>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</si>
  <si>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</si>
  <si>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</si>
  <si>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</si>
  <si>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</si>
  <si>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</si>
  <si>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</si>
  <si>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</si>
  <si>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</si>
  <si>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</si>
  <si>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</si>
  <si>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</si>
  <si>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</si>
  <si>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</si>
  <si>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</si>
  <si>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</si>
  <si>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</si>
  <si>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</si>
  <si>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</si>
  <si>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</si>
  <si>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</si>
  <si>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</si>
  <si>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</si>
  <si>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</si>
  <si>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</si>
  <si>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</si>
  <si>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</si>
  <si>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</si>
  <si>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</si>
  <si>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</si>
  <si>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</si>
  <si>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</si>
  <si>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</si>
  <si>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</si>
  <si>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</si>
  <si>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</si>
  <si>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</si>
  <si>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</si>
  <si>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</si>
  <si>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</si>
  <si>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</si>
  <si>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</si>
  <si>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</si>
  <si>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</si>
  <si>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</si>
  <si>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</si>
  <si>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</si>
  <si>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</si>
  <si>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</si>
  <si>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</si>
  <si>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</si>
  <si>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</si>
  <si>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</si>
  <si>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</si>
  <si>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</si>
  <si>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</si>
  <si>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</si>
  <si>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</si>
  <si>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</si>
  <si>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</si>
  <si>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</si>
  <si>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</si>
  <si>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</si>
  <si>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</si>
  <si>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</si>
  <si>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</si>
  <si>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</si>
  <si>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</si>
  <si>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</si>
  <si>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</si>
  <si>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</si>
  <si>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</si>
  <si>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</si>
  <si>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</si>
  <si>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</si>
  <si>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</si>
  <si>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</si>
  <si>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</si>
  <si>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</si>
  <si>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</si>
  <si>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</si>
  <si>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</si>
  <si>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</si>
  <si>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</si>
  <si>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</si>
  <si>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</si>
  <si>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</si>
  <si>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</si>
  <si>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</si>
  <si>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</si>
  <si>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</si>
  <si>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</si>
  <si>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</si>
  <si>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</si>
  <si>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</si>
  <si>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</si>
  <si>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</si>
  <si>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</si>
  <si>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</si>
  <si>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</si>
  <si>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</si>
  <si>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</si>
  <si>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</si>
  <si>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</si>
  <si>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</si>
  <si>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</si>
  <si>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</si>
  <si>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</si>
  <si>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</si>
  <si>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</si>
  <si>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</si>
  <si>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</si>
  <si>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</si>
  <si>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</si>
  <si>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</si>
  <si>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</si>
  <si>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</si>
  <si>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</si>
  <si>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</si>
  <si>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</si>
  <si>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</si>
  <si>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</si>
  <si>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</si>
  <si>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</si>
  <si>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</si>
  <si>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</si>
  <si>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</si>
  <si>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</si>
  <si>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</si>
  <si>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</si>
  <si>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</si>
  <si>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</si>
  <si>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</si>
  <si>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</si>
  <si>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</si>
  <si>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</si>
  <si>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</si>
  <si>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</si>
  <si>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</si>
  <si>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</si>
  <si>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</si>
  <si>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</si>
  <si>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</si>
  <si>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</si>
  <si>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</si>
  <si>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</si>
  <si>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</si>
  <si>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</si>
  <si>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</si>
  <si>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</si>
  <si>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</si>
  <si>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</si>
  <si>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</si>
  <si>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</si>
  <si>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</si>
  <si>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</si>
  <si>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</si>
  <si>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</si>
  <si>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</si>
  <si>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</si>
  <si>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</si>
  <si>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</si>
  <si>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</si>
  <si>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</si>
  <si>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</si>
  <si>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</si>
  <si>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</si>
  <si>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</si>
  <si>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</si>
  <si>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</si>
  <si>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</si>
  <si>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</si>
  <si>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</si>
  <si>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</si>
  <si>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</si>
  <si>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</si>
  <si>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</si>
  <si>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</si>
  <si>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</si>
  <si>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</si>
  <si>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</si>
  <si>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</si>
  <si>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</si>
  <si>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</si>
  <si>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</si>
  <si>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</si>
  <si>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</si>
  <si>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</si>
  <si>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</si>
  <si>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</si>
  <si>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</si>
  <si>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</si>
  <si>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</si>
  <si>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</si>
  <si>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</si>
  <si>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</si>
  <si>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</si>
  <si>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</si>
  <si>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</si>
  <si>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</si>
  <si>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</si>
  <si>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</si>
  <si>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</si>
  <si>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</si>
  <si>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</si>
  <si>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</si>
  <si>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</si>
  <si>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</si>
  <si>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</si>
  <si>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</si>
  <si>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</si>
  <si>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</si>
  <si>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</si>
  <si>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</si>
  <si>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</si>
  <si>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</si>
  <si>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</si>
  <si>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</si>
  <si>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</si>
  <si>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</si>
  <si>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</si>
  <si>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</si>
  <si>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</si>
  <si>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</si>
  <si>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</si>
  <si>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</si>
  <si>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</si>
  <si>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</si>
  <si>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</si>
  <si>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</si>
  <si>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</si>
  <si>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</si>
  <si>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</si>
  <si>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</si>
  <si>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</si>
  <si>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</si>
  <si>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</si>
  <si>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</si>
  <si>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</si>
  <si>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</si>
  <si>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</si>
  <si>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</si>
  <si>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</si>
  <si>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</si>
  <si>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</si>
  <si>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</si>
  <si>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</si>
  <si>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</si>
  <si>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</si>
  <si>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</si>
  <si>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</si>
  <si>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</si>
  <si>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</si>
  <si>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</si>
  <si>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</si>
  <si>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</si>
  <si>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</si>
  <si>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</si>
  <si>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</si>
  <si>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</si>
  <si>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</si>
  <si>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</si>
  <si>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</si>
  <si>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</si>
  <si>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</si>
  <si>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</si>
  <si>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</si>
  <si>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</si>
  <si>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</si>
  <si>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</si>
  <si>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</si>
  <si>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</si>
  <si>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</si>
  <si>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</si>
  <si>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</si>
  <si>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</si>
  <si>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</si>
  <si>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</si>
  <si>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</si>
  <si>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</si>
  <si>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</si>
  <si>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</si>
  <si>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</si>
  <si>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</si>
  <si>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</si>
  <si>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</si>
  <si>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</si>
  <si>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</si>
  <si>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</si>
  <si>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</si>
  <si>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</si>
  <si>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</si>
  <si>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</si>
  <si>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</si>
  <si>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</si>
  <si>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</si>
  <si>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</si>
  <si>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</si>
  <si>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</si>
  <si>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</si>
  <si>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</si>
  <si>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</si>
  <si>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</si>
  <si>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</si>
  <si>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</si>
  <si>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</si>
  <si>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</si>
  <si>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</si>
  <si>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</si>
  <si>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</si>
  <si>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</si>
  <si>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</si>
  <si>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</si>
  <si>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</si>
  <si>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</si>
  <si>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</si>
  <si>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</si>
  <si>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</si>
  <si>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</si>
  <si>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</si>
  <si>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</si>
  <si>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</si>
  <si>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</si>
  <si>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</si>
  <si>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</si>
  <si>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</si>
  <si>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</si>
  <si>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</si>
  <si>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</si>
  <si>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</si>
  <si>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</si>
  <si>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</si>
  <si>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</si>
  <si>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</si>
  <si>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</si>
  <si>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</si>
  <si>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</si>
  <si>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</si>
  <si>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</si>
  <si>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</si>
  <si>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</si>
  <si>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</si>
  <si>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</si>
  <si>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</si>
  <si>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</si>
  <si>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</si>
  <si>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</si>
  <si>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</si>
  <si>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</si>
  <si>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</si>
  <si>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</si>
  <si>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</si>
  <si>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</si>
  <si>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</si>
  <si>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</si>
  <si>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</si>
  <si>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</si>
  <si>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</si>
  <si>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</si>
  <si>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</si>
  <si>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</si>
  <si>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</si>
  <si>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</si>
  <si>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</si>
  <si>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</si>
  <si>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</si>
  <si>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</si>
  <si>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</si>
  <si>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</si>
  <si>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</si>
  <si>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</si>
  <si>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</si>
  <si>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</si>
  <si>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</si>
  <si>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</si>
  <si>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</si>
  <si>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</si>
  <si>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</si>
  <si>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</si>
  <si>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</si>
  <si>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</si>
  <si>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</si>
  <si>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</si>
  <si>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</si>
  <si>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</si>
  <si>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</si>
  <si>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</si>
  <si>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</si>
  <si>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</si>
  <si>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</si>
  <si>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</si>
  <si>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</si>
  <si>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</si>
  <si>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</si>
  <si>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</si>
  <si>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</si>
  <si>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</si>
  <si>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</si>
  <si>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</si>
  <si>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</si>
  <si>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</si>
  <si>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</si>
  <si>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</si>
  <si>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</si>
  <si>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</si>
  <si>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</si>
  <si>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</si>
  <si>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</si>
  <si>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</si>
  <si>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</si>
  <si>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</si>
  <si>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</si>
  <si>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</si>
  <si>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</si>
  <si>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</si>
  <si>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</si>
  <si>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</si>
  <si>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</si>
  <si>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</si>
  <si>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</si>
  <si>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</si>
  <si>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</si>
  <si>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</si>
  <si>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</si>
  <si>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</si>
  <si>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</si>
  <si>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</si>
  <si>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</si>
  <si>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</si>
  <si>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</si>
  <si>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</si>
  <si>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</si>
  <si>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</si>
  <si>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</si>
  <si>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</si>
  <si>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</si>
  <si>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</si>
  <si>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</si>
  <si>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</si>
  <si>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</si>
  <si>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</si>
  <si>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</si>
  <si>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</si>
  <si>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</si>
  <si>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</si>
  <si>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</si>
  <si>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</si>
  <si>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</si>
  <si>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</si>
  <si>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</si>
  <si>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</si>
  <si>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</si>
  <si>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</si>
  <si>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</si>
  <si>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</si>
  <si>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</si>
  <si>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</si>
  <si>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</si>
  <si>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</si>
  <si>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</si>
  <si>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</si>
  <si>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</si>
  <si>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</si>
  <si>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</si>
  <si>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</si>
  <si>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</si>
  <si>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</si>
  <si>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</si>
  <si>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</si>
  <si>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</si>
  <si>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</si>
  <si>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</si>
  <si>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</si>
  <si>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</si>
  <si>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</si>
  <si>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</si>
  <si>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</si>
  <si>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</si>
  <si>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</si>
  <si>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</si>
  <si>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</si>
  <si>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</si>
  <si>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</si>
  <si>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</si>
  <si>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</si>
  <si>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</si>
  <si>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</si>
  <si>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</si>
  <si>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</si>
  <si>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</si>
  <si>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</si>
  <si>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</si>
  <si>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</si>
  <si>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</si>
  <si>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</si>
  <si>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</si>
  <si>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</si>
  <si>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</si>
  <si>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</si>
  <si>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</si>
  <si>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</si>
  <si>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</si>
  <si>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</si>
  <si>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</si>
  <si>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</si>
  <si>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</si>
  <si>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</si>
  <si>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</si>
  <si>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</si>
  <si>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</si>
  <si>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</si>
  <si>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</si>
  <si>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</si>
  <si>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</si>
  <si>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</si>
  <si>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</si>
  <si>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</si>
  <si>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</si>
  <si>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</si>
  <si>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</si>
  <si>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</si>
  <si>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</si>
  <si>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</si>
  <si>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</si>
  <si>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</si>
  <si>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</si>
  <si>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</si>
  <si>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</si>
  <si>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</si>
  <si>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</si>
  <si>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</si>
  <si>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</si>
  <si>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</si>
  <si>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</si>
  <si>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</si>
  <si>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</si>
  <si>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</si>
  <si>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</si>
  <si>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</si>
  <si>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</si>
  <si>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</si>
  <si>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</si>
  <si>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</si>
  <si>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</si>
  <si>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</si>
  <si>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</si>
  <si>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</si>
  <si>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</si>
  <si>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</si>
  <si>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</si>
  <si>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</si>
  <si>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</si>
  <si>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</si>
  <si>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</si>
  <si>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</si>
  <si>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</si>
  <si>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</si>
  <si>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</si>
  <si>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</si>
  <si>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</si>
  <si>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</si>
  <si>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</si>
  <si>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</si>
  <si>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</si>
  <si>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</si>
  <si>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</si>
  <si>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</si>
  <si>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</si>
  <si>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</si>
  <si>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</si>
  <si>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</si>
  <si>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</si>
  <si>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</si>
  <si>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</si>
  <si>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</si>
  <si>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</si>
  <si>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</si>
  <si>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</si>
  <si>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</si>
  <si>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</si>
  <si>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</si>
  <si>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</si>
  <si>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</si>
  <si>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</si>
  <si>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</si>
  <si>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</si>
  <si>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</si>
  <si>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</si>
  <si>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</si>
  <si>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</si>
  <si>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</si>
  <si>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</si>
  <si>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</si>
  <si>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</si>
  <si>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</si>
  <si>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</si>
  <si>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</si>
  <si>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</si>
  <si>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</si>
  <si>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</si>
  <si>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</si>
  <si>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</si>
  <si>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</si>
  <si>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</si>
  <si>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</si>
  <si>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</si>
  <si>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</si>
  <si>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</si>
  <si>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</si>
  <si>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</si>
  <si>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</si>
  <si>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</si>
  <si>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</si>
  <si>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</si>
  <si>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</si>
  <si>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</si>
  <si>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</si>
  <si>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</si>
  <si>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</si>
  <si>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</si>
  <si>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</si>
  <si>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</si>
  <si>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</si>
  <si>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</si>
  <si>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</si>
  <si>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</si>
  <si>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</si>
  <si>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</si>
  <si>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</si>
  <si>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</si>
  <si>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</si>
  <si>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</si>
  <si>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</si>
  <si>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</si>
  <si>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</si>
  <si>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</si>
  <si>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</si>
  <si>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</si>
  <si>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</si>
  <si>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</si>
  <si>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</si>
  <si>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</si>
  <si>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</si>
  <si>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</si>
  <si>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</si>
  <si>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</si>
  <si>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</si>
  <si>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</si>
  <si>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</si>
  <si>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</si>
  <si>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</si>
  <si>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</si>
  <si>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</si>
  <si>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</si>
  <si>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</si>
  <si>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</si>
  <si>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</si>
  <si>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</si>
  <si>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</si>
  <si>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</si>
  <si>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</si>
  <si>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</si>
  <si>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</si>
  <si>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</si>
  <si>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</si>
  <si>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</si>
  <si>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</si>
  <si>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</si>
  <si>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</si>
  <si>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</si>
  <si>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</si>
  <si>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</si>
  <si>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</si>
  <si>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</si>
  <si>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</si>
  <si>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</si>
  <si>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</si>
  <si>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</si>
  <si>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</si>
  <si>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</si>
  <si>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</si>
  <si>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</si>
  <si>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</si>
  <si>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</si>
  <si>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</si>
  <si>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</si>
  <si>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</si>
  <si>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</si>
  <si>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</si>
  <si>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</si>
  <si>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</si>
  <si>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</si>
  <si>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</si>
  <si>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</si>
  <si>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</si>
  <si>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</si>
  <si>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</si>
  <si>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</si>
  <si>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</si>
  <si>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</si>
  <si>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</si>
  <si>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</si>
  <si>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</si>
  <si>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</si>
  <si>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</si>
  <si>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</si>
  <si>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</si>
  <si>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</si>
  <si>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</si>
  <si>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</si>
  <si>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</si>
  <si>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</si>
  <si>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</si>
  <si>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</si>
  <si>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</si>
  <si>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</si>
  <si>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</si>
  <si>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</si>
  <si>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</si>
  <si>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</si>
  <si>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</si>
  <si>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</si>
  <si>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</si>
  <si>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</si>
  <si>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</si>
  <si>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</si>
  <si>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</si>
  <si>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</si>
  <si>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</si>
  <si>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</si>
  <si>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</si>
  <si>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</si>
  <si>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</si>
  <si>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</si>
  <si>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</si>
  <si>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</si>
  <si>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</si>
  <si>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</si>
  <si>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</si>
  <si>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</si>
  <si>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</si>
  <si>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</si>
  <si>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</si>
  <si>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</si>
  <si>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</si>
  <si>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</si>
  <si>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</si>
  <si>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</si>
  <si>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</si>
  <si>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</si>
  <si>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</si>
  <si>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</si>
  <si>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</si>
  <si>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</si>
  <si>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</si>
  <si>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</si>
  <si>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</si>
  <si>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</si>
  <si>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</si>
  <si>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</si>
  <si>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</si>
  <si>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</si>
  <si>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</si>
  <si>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</si>
  <si>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</si>
  <si>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</si>
  <si>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</si>
  <si>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</si>
  <si>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</si>
  <si>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</si>
  <si>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</si>
  <si>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</si>
  <si>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</si>
  <si>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</si>
  <si>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</si>
  <si>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</si>
  <si>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</si>
  <si>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</si>
  <si>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</si>
  <si>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</si>
  <si>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</si>
  <si>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</si>
  <si>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</si>
  <si>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</si>
  <si>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</si>
  <si>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</si>
  <si>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</si>
  <si>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</si>
  <si>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</si>
  <si>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</si>
  <si>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</si>
  <si>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</si>
  <si>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</si>
  <si>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</si>
  <si>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</si>
  <si>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</si>
  <si>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</si>
  <si>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</si>
  <si>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</si>
  <si>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</si>
  <si>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</si>
  <si>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</si>
  <si>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</si>
  <si>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</si>
  <si>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</si>
  <si>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</si>
  <si>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</si>
  <si>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</si>
  <si>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</si>
  <si>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</si>
  <si>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</si>
  <si>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</si>
  <si>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</si>
  <si>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</si>
  <si>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</si>
  <si>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</si>
  <si>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</si>
  <si>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</si>
  <si>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</si>
  <si>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</si>
  <si>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</si>
  <si>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</si>
  <si>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</si>
  <si>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</si>
  <si>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</si>
  <si>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</si>
  <si>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</si>
  <si>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</si>
  <si>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</si>
  <si>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</si>
  <si>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</si>
  <si>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</si>
  <si>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</si>
  <si>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</si>
  <si>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</si>
  <si>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</si>
  <si>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</si>
  <si>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</si>
  <si>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</si>
  <si>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</si>
  <si>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</si>
  <si>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</si>
  <si>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</si>
  <si>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</si>
  <si>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</si>
  <si>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</si>
  <si>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</si>
  <si>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</si>
  <si>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</si>
  <si>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</si>
  <si>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</si>
  <si>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</si>
  <si>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</si>
  <si>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</si>
  <si>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</si>
  <si>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</si>
  <si>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</si>
  <si>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</si>
  <si>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</si>
  <si>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</si>
  <si>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</si>
  <si>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</si>
  <si>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</si>
  <si>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</si>
  <si>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</si>
  <si>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</si>
  <si>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</si>
  <si>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</si>
  <si>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</si>
  <si>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</si>
  <si>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</si>
  <si>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</si>
  <si>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</si>
  <si>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</si>
  <si>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</si>
  <si>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</si>
  <si>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</si>
  <si>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</si>
  <si>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</si>
  <si>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</si>
  <si>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</si>
  <si>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</si>
  <si>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</si>
  <si>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</si>
  <si>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</si>
  <si>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</si>
  <si>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</si>
  <si>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</si>
  <si>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</si>
  <si>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</si>
  <si>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</si>
  <si>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</si>
  <si>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</si>
  <si>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</si>
  <si>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</si>
  <si>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</si>
  <si>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</si>
  <si>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</si>
  <si>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</si>
  <si>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</si>
  <si>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</si>
  <si>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</si>
  <si>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</si>
  <si>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</si>
  <si>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</si>
  <si>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</si>
  <si>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</si>
  <si>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</si>
  <si>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</si>
  <si>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</si>
  <si>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</si>
  <si>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</si>
  <si>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</si>
  <si>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</si>
  <si>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</si>
  <si>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</si>
  <si>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</si>
  <si>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</si>
  <si>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</si>
  <si>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</si>
  <si>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</si>
  <si>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</si>
  <si>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</si>
  <si>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</si>
  <si>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</si>
  <si>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</si>
  <si>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</si>
  <si>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</si>
  <si>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</si>
  <si>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</si>
  <si>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</si>
  <si>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</si>
  <si>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</si>
  <si>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</si>
  <si>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</si>
  <si>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</si>
  <si>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</si>
  <si>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</si>
  <si>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</si>
  <si>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</si>
  <si>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</si>
  <si>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</si>
  <si>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</si>
  <si>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</si>
  <si>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</si>
  <si>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</si>
  <si>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</si>
  <si>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</si>
  <si>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</si>
  <si>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</si>
  <si>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</si>
  <si>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</si>
  <si>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</si>
  <si>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</si>
  <si>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</si>
  <si>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</si>
  <si>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</si>
  <si>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</si>
  <si>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</si>
  <si>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</si>
  <si>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</si>
  <si>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</si>
  <si>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</si>
  <si>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</si>
  <si>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</si>
  <si>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</si>
  <si>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</si>
  <si>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</si>
  <si>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</si>
  <si>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</si>
  <si>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</si>
  <si>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</si>
  <si>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</si>
  <si>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</si>
  <si>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</si>
  <si>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</si>
  <si>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</si>
  <si>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</si>
  <si>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</si>
  <si>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</si>
  <si>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</si>
  <si>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</si>
  <si>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</si>
  <si>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</si>
  <si>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</si>
  <si>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</si>
  <si>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</si>
  <si>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</si>
  <si>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</si>
  <si>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</si>
  <si>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</si>
  <si>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</si>
  <si>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</si>
  <si>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</si>
  <si>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</si>
  <si>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</si>
  <si>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</si>
  <si>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</si>
  <si>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</si>
  <si>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</si>
  <si>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</si>
  <si>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</si>
  <si>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</si>
  <si>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</si>
  <si>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</si>
  <si>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</si>
  <si>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</si>
  <si>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</si>
  <si>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</si>
  <si>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</si>
  <si>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</si>
  <si>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</si>
  <si>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</si>
  <si>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</si>
  <si>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</si>
  <si>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</si>
  <si>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</si>
  <si>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</si>
  <si>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</si>
  <si>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</si>
  <si>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</si>
  <si>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</si>
  <si>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</si>
  <si>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</si>
  <si>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</si>
  <si>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</si>
  <si>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</si>
  <si>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</si>
  <si>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</si>
  <si>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</si>
  <si>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</si>
  <si>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</si>
  <si>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</si>
  <si>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</si>
  <si>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</si>
  <si>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</si>
  <si>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</si>
  <si>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</si>
  <si>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</si>
  <si>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</si>
  <si>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</si>
  <si>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</si>
  <si>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</si>
  <si>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</si>
  <si>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</si>
  <si>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</si>
  <si>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</si>
  <si>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</si>
  <si>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</si>
  <si>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</si>
  <si>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</si>
  <si>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</si>
  <si>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</si>
  <si>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</si>
  <si>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</si>
  <si>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</si>
  <si>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</si>
  <si>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</si>
  <si>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</si>
  <si>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</si>
  <si>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</si>
  <si>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</si>
  <si>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</si>
  <si>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</si>
  <si>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</si>
  <si>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</si>
  <si>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</si>
  <si>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</si>
  <si>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</si>
  <si>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</si>
  <si>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</si>
  <si>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</si>
  <si>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</si>
  <si>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</si>
  <si>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</si>
  <si>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</si>
  <si>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</si>
  <si>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</si>
  <si>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</si>
  <si>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</si>
  <si>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</si>
  <si>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</si>
  <si>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</si>
  <si>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</si>
  <si>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</si>
  <si>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</si>
  <si>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</si>
  <si>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</si>
  <si>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</si>
  <si>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</si>
  <si>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</si>
  <si>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</si>
  <si>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</si>
  <si>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</si>
  <si>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</si>
  <si>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</si>
  <si>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</si>
  <si>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</si>
  <si>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</si>
  <si>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</si>
  <si>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</si>
  <si>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</si>
  <si>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</si>
  <si>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</si>
  <si>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</si>
  <si>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</si>
  <si>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</si>
  <si>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</si>
  <si>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</si>
  <si>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</si>
  <si>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</si>
  <si>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</si>
  <si>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</si>
  <si>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</si>
  <si>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</si>
  <si>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</si>
  <si>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</si>
  <si>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</si>
  <si>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</si>
  <si>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</si>
  <si>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</si>
  <si>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</si>
  <si>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</si>
  <si>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</si>
  <si>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</si>
  <si>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</si>
  <si>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</si>
  <si>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</si>
  <si>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</si>
  <si>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</si>
  <si>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</si>
  <si>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</si>
  <si>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</si>
  <si>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</si>
  <si>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</si>
  <si>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</si>
  <si>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</si>
  <si>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</si>
  <si>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</si>
  <si>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</si>
  <si>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</si>
  <si>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</si>
  <si>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</si>
  <si>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</si>
  <si>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</si>
  <si>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</si>
  <si>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</si>
  <si>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</si>
  <si>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</si>
  <si>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</si>
  <si>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</si>
  <si>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</si>
  <si>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</si>
  <si>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</si>
  <si>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</si>
  <si>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</si>
  <si>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</si>
  <si>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</si>
  <si>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</si>
  <si>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</si>
  <si>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</si>
  <si>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</si>
  <si>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</si>
  <si>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</si>
  <si>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</si>
  <si>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</si>
  <si>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</si>
  <si>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</si>
  <si>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</si>
  <si>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</si>
  <si>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</si>
  <si>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</si>
  <si>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</si>
  <si>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</si>
  <si>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</si>
  <si>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</si>
  <si>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</si>
  <si>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</si>
  <si>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</si>
  <si>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</si>
  <si>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</si>
  <si>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</si>
  <si>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</si>
  <si>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</si>
  <si>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</si>
  <si>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</si>
  <si>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</si>
  <si>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</si>
  <si>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</si>
  <si>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</si>
  <si>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</si>
  <si>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</si>
  <si>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</si>
  <si>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</si>
  <si>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</si>
  <si>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</si>
  <si>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</si>
  <si>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</si>
  <si>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</si>
  <si>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</si>
  <si>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</si>
  <si>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</si>
  <si>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</si>
  <si>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</si>
  <si>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</si>
  <si>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</si>
  <si>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</si>
  <si>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</si>
  <si>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</si>
  <si>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</si>
  <si>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</si>
  <si>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</si>
  <si>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</si>
  <si>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</si>
  <si>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</si>
  <si>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</si>
  <si>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</si>
  <si>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</si>
  <si>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</si>
  <si>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</si>
  <si>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</si>
  <si>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</si>
  <si>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</si>
  <si>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</si>
  <si>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</si>
  <si>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</si>
  <si>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</si>
  <si>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</si>
  <si>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</si>
  <si>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</si>
  <si>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</si>
  <si>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</si>
  <si>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</si>
  <si>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</si>
  <si>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</si>
  <si>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</si>
  <si>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</si>
  <si>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</si>
  <si>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</si>
  <si>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</si>
  <si>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</si>
  <si>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</si>
  <si>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</si>
  <si>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</si>
  <si>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</si>
  <si>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</si>
  <si>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</si>
  <si>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</si>
  <si>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</si>
  <si>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</si>
  <si>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</si>
  <si>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</si>
  <si>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</si>
  <si>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</si>
  <si>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</si>
  <si>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</si>
  <si>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</si>
  <si>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</si>
  <si>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</si>
  <si>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</si>
  <si>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</si>
  <si>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</si>
  <si>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</si>
  <si>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</si>
  <si>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</si>
  <si>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</si>
  <si>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</si>
  <si>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</si>
  <si>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</si>
  <si>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</si>
  <si>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</si>
  <si>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</si>
  <si>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</si>
  <si>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</si>
  <si>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</si>
  <si>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</si>
  <si>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</si>
  <si>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</si>
  <si>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</si>
  <si>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</si>
  <si>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</si>
  <si>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</si>
  <si>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</si>
  <si>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</si>
  <si>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</si>
  <si>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</si>
  <si>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</si>
  <si>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</si>
  <si>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</si>
  <si>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</si>
  <si>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</si>
  <si>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</si>
  <si>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</si>
  <si>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</si>
  <si>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</si>
  <si>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</si>
  <si>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</si>
  <si>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</si>
  <si>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</si>
  <si>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</si>
  <si>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</si>
  <si>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</si>
  <si>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</si>
  <si>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</si>
  <si>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</si>
  <si>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</si>
  <si>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</si>
  <si>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</si>
  <si>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</si>
  <si>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</si>
  <si>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</si>
  <si>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</si>
  <si>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</si>
  <si>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</si>
  <si>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</si>
  <si>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</si>
  <si>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</si>
  <si>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</si>
  <si>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</si>
  <si>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</si>
  <si>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</si>
  <si>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</si>
  <si>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</si>
  <si>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</si>
  <si>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</si>
  <si>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</si>
  <si>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</si>
  <si>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</si>
  <si>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</si>
  <si>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</si>
  <si>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</si>
  <si>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</si>
  <si>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</si>
  <si>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</si>
  <si>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</si>
  <si>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</si>
  <si>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</si>
  <si>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</si>
  <si>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</si>
  <si>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</si>
  <si>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</si>
  <si>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</si>
  <si>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</si>
  <si>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</si>
  <si>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</si>
  <si>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</si>
  <si>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</si>
  <si>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</si>
  <si>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</si>
  <si>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</si>
  <si>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</si>
  <si>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</si>
  <si>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</si>
  <si>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</si>
  <si>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</si>
  <si>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</si>
  <si>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</si>
  <si>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</si>
  <si>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</si>
  <si>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</si>
  <si>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</si>
  <si>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</si>
  <si>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</si>
  <si>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</si>
  <si>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</si>
  <si>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</si>
  <si>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</si>
  <si>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</si>
  <si>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</si>
  <si>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</si>
  <si>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</si>
  <si>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</si>
  <si>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</si>
  <si>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</si>
  <si>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</si>
  <si>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</si>
  <si>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</si>
  <si>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</si>
  <si>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</si>
  <si>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</si>
  <si>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</si>
  <si>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</si>
  <si>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</si>
  <si>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</si>
  <si>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</si>
  <si>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</si>
  <si>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</si>
  <si>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</si>
  <si>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</si>
  <si>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</si>
  <si>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</si>
  <si>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</si>
  <si>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</si>
  <si>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</si>
  <si>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</si>
  <si>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</si>
  <si>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</si>
  <si>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</si>
  <si>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</si>
  <si>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</si>
  <si>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</si>
  <si>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</si>
  <si>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</si>
  <si>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</si>
  <si>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</si>
  <si>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</si>
  <si>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</si>
  <si>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</si>
  <si>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</si>
  <si>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</si>
  <si>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</si>
  <si>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</si>
  <si>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</si>
  <si>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</si>
  <si>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</si>
  <si>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</si>
  <si>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</si>
  <si>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</si>
  <si>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</si>
  <si>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</si>
  <si>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</si>
  <si>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</si>
  <si>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</si>
  <si>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</si>
  <si>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</si>
  <si>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</si>
  <si>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</si>
  <si>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</si>
  <si>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</si>
  <si>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</si>
  <si>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</si>
  <si>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</si>
  <si>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</si>
  <si>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</si>
  <si>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</si>
  <si>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</si>
  <si>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</si>
  <si>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</si>
  <si>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</si>
  <si>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</si>
  <si>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</si>
  <si>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</si>
  <si>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</si>
  <si>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</si>
  <si>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</si>
  <si>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</si>
  <si>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</si>
  <si>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</si>
  <si>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</si>
  <si>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</si>
  <si>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</si>
  <si>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</si>
  <si>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</si>
  <si>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</si>
  <si>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</si>
  <si>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</si>
  <si>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</si>
  <si>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</si>
  <si>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</si>
  <si>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</si>
  <si>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</si>
  <si>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</si>
  <si>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</si>
  <si>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</si>
  <si>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</si>
  <si>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</si>
  <si>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</si>
  <si>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</si>
  <si>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</si>
  <si>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</si>
  <si>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</si>
  <si>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</si>
  <si>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</si>
  <si>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</si>
  <si>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</si>
  <si>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</si>
  <si>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</si>
  <si>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</si>
  <si>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</si>
  <si>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</si>
  <si>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</si>
  <si>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</si>
  <si>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</si>
  <si>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</si>
  <si>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</si>
  <si>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</si>
  <si>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</si>
  <si>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</si>
  <si>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</si>
  <si>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</si>
  <si>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</si>
  <si>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</si>
  <si>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</si>
  <si>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</si>
  <si>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</si>
  <si>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</si>
  <si>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</si>
  <si>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</si>
  <si>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</si>
  <si>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</si>
  <si>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</si>
  <si>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</si>
  <si>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</si>
  <si>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</si>
  <si>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</si>
  <si>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</si>
  <si>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</si>
  <si>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</si>
  <si>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</si>
  <si>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</si>
  <si>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</si>
  <si>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</si>
  <si>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</si>
  <si>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</si>
  <si>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</si>
  <si>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</si>
  <si>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</si>
  <si>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</si>
  <si>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</si>
  <si>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</si>
  <si>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</si>
  <si>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</si>
  <si>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</si>
  <si>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</si>
  <si>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</si>
  <si>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</si>
  <si>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</si>
  <si>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</si>
  <si>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</si>
  <si>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</si>
  <si>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</si>
  <si>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</si>
  <si>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</si>
  <si>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</si>
  <si>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</si>
  <si>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</si>
  <si>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</si>
  <si>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</si>
  <si>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</si>
  <si>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</si>
  <si>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</si>
  <si>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</si>
  <si>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</si>
  <si>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</si>
  <si>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</si>
  <si>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</si>
  <si>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</si>
  <si>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</si>
  <si>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</si>
  <si>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</si>
  <si>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</si>
  <si>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</si>
  <si>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</si>
  <si>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</si>
  <si>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</si>
  <si>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</si>
  <si>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</si>
  <si>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</si>
  <si>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</si>
  <si>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</si>
  <si>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</si>
  <si>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</si>
  <si>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</si>
  <si>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</si>
  <si>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</si>
  <si>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</si>
  <si>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</si>
  <si>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</si>
  <si>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</si>
  <si>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</si>
  <si>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</si>
  <si>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</si>
  <si>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</si>
  <si>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</si>
  <si>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</si>
  <si>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</si>
  <si>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</si>
  <si>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</si>
  <si>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</si>
  <si>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</si>
  <si>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</si>
  <si>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</si>
  <si>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</si>
  <si>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</si>
  <si>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</si>
  <si>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</si>
  <si>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</si>
  <si>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</si>
  <si>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</si>
  <si>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</si>
  <si>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</si>
  <si>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</si>
  <si>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</si>
  <si>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</si>
  <si>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</si>
  <si>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</si>
  <si>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</si>
  <si>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</si>
  <si>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</si>
  <si>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</si>
  <si>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</si>
  <si>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</si>
  <si>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</si>
  <si>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</si>
  <si>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</si>
  <si>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</si>
  <si>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</si>
  <si>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</si>
  <si>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</si>
  <si>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</si>
  <si>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</si>
  <si>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</si>
  <si>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</si>
  <si>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</si>
  <si>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</si>
  <si>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</si>
  <si>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</si>
  <si>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</si>
  <si>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</si>
  <si>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</si>
  <si>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</si>
  <si>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</si>
  <si>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</si>
  <si>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</si>
  <si>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</si>
  <si>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</si>
  <si>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</si>
  <si>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</si>
  <si>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</si>
  <si>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</si>
  <si>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</si>
  <si>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</si>
  <si>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</si>
  <si>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</si>
  <si>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</si>
  <si>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</si>
  <si>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</si>
  <si>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</si>
  <si>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</si>
  <si>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</si>
  <si>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</si>
  <si>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</si>
  <si>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</si>
  <si>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</si>
  <si>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</si>
  <si>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</si>
  <si>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</si>
  <si>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</si>
  <si>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</si>
  <si>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</si>
  <si>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</si>
  <si>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</si>
  <si>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</si>
  <si>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</si>
  <si>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</si>
  <si>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</si>
  <si>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</si>
  <si>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</si>
  <si>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</si>
  <si>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</si>
  <si>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</si>
  <si>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</si>
  <si>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</si>
  <si>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</si>
  <si>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</si>
  <si>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</si>
  <si>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</si>
  <si>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</si>
  <si>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</si>
  <si>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</si>
  <si>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</si>
  <si>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</si>
  <si>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</si>
  <si>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</si>
  <si>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</si>
  <si>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</si>
  <si>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</si>
  <si>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</si>
  <si>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</si>
  <si>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</si>
  <si>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</si>
  <si>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</si>
  <si>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</si>
  <si>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</si>
  <si>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</si>
  <si>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</si>
  <si>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</si>
  <si>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</si>
  <si>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</si>
  <si>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</si>
  <si>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</si>
  <si>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</si>
  <si>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</si>
  <si>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</si>
  <si>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</si>
  <si>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</si>
  <si>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</si>
  <si>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</si>
  <si>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</si>
  <si>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</si>
  <si>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</si>
  <si>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</si>
  <si>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</si>
  <si>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</si>
  <si>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</si>
  <si>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</si>
  <si>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</si>
  <si>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</si>
  <si>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</si>
  <si>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</si>
  <si>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</si>
  <si>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</si>
  <si>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</si>
  <si>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</si>
  <si>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</si>
  <si>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</si>
  <si>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</si>
  <si>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</si>
  <si>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</si>
  <si>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</si>
  <si>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</si>
  <si>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</si>
  <si>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</si>
  <si>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</si>
  <si>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</si>
  <si>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</si>
  <si>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</si>
  <si>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</si>
  <si>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</si>
  <si>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</si>
  <si>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</si>
  <si>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</si>
  <si>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</si>
  <si>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</si>
  <si>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</si>
  <si>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</si>
  <si>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</si>
  <si>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</si>
  <si>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</si>
  <si>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</si>
  <si>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</si>
  <si>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</si>
  <si>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</si>
  <si>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</si>
  <si>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</si>
  <si>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</si>
  <si>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</si>
  <si>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</si>
  <si>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</si>
  <si>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</si>
  <si>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</si>
  <si>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</si>
  <si>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</si>
  <si>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</si>
  <si>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</si>
  <si>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</si>
  <si>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</si>
  <si>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</si>
  <si>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</si>
  <si>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</si>
  <si>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</si>
  <si>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</si>
  <si>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</si>
  <si>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</si>
  <si>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</si>
  <si>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</si>
  <si>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</si>
  <si>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</si>
  <si>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</si>
  <si>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</si>
  <si>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</si>
  <si>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</si>
  <si>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</si>
  <si>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</si>
  <si>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</si>
  <si>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</si>
  <si>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</si>
  <si>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</si>
  <si>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</si>
  <si>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</si>
  <si>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</si>
  <si>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</si>
  <si>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</si>
  <si>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</si>
  <si>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</si>
  <si>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</si>
  <si>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</si>
  <si>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</si>
  <si>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</si>
  <si>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</si>
  <si>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</si>
  <si>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</si>
  <si>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</si>
  <si>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</si>
  <si>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</si>
  <si>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</si>
  <si>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</si>
  <si>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</si>
  <si>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</si>
  <si>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</si>
  <si>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</si>
  <si>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</si>
  <si>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</si>
  <si>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</si>
  <si>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</si>
  <si>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</si>
  <si>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</si>
  <si>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</si>
  <si>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</si>
  <si>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</si>
  <si>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</si>
  <si>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</si>
  <si>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</si>
  <si>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</si>
  <si>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</si>
  <si>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</si>
  <si>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</si>
  <si>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</si>
  <si>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</si>
  <si>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</si>
  <si>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</si>
  <si>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</si>
  <si>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</si>
  <si>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</si>
  <si>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</si>
  <si>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</si>
  <si>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</si>
  <si>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</si>
  <si>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</si>
  <si>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</si>
  <si>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</si>
  <si>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</si>
  <si>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</si>
  <si>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</si>
  <si>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</si>
  <si>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</si>
  <si>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</si>
  <si>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</si>
  <si>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</si>
  <si>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</si>
  <si>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</si>
  <si>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</si>
  <si>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</si>
  <si>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</si>
  <si>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</si>
  <si>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</si>
  <si>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</si>
  <si>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</si>
  <si>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</si>
  <si>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</si>
  <si>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</si>
  <si>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</si>
  <si>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</si>
  <si>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</si>
  <si>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</si>
  <si>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</si>
  <si>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</si>
  <si>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</si>
  <si>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</si>
  <si>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</si>
  <si>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</si>
  <si>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</si>
  <si>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</si>
  <si>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</si>
  <si>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</si>
  <si>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</si>
  <si>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</si>
  <si>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</si>
  <si>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</si>
  <si>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</si>
  <si>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</si>
  <si>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</si>
  <si>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</si>
  <si>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</si>
  <si>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</si>
  <si>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</si>
  <si>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</si>
  <si>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</si>
  <si>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</si>
  <si>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</si>
  <si>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</si>
  <si>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</si>
  <si>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</si>
  <si>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</si>
  <si>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</si>
  <si>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</si>
  <si>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</si>
  <si>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</si>
  <si>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</si>
  <si>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</si>
  <si>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</si>
  <si>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</si>
  <si>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</si>
  <si>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</si>
  <si>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</si>
  <si>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</si>
  <si>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</si>
  <si>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</si>
  <si>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</si>
  <si>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</si>
  <si>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</si>
  <si>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</si>
  <si>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</si>
  <si>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</si>
  <si>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</si>
  <si>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</si>
  <si>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</si>
  <si>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</si>
  <si>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</si>
  <si>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</si>
  <si>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</si>
  <si>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</si>
  <si>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</si>
  <si>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</si>
  <si>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</si>
  <si>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</si>
  <si>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</si>
  <si>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</si>
  <si>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</si>
  <si>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</si>
  <si>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</si>
  <si>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</si>
  <si>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</si>
  <si>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</si>
  <si>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</si>
  <si>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</si>
  <si>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</si>
  <si>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</si>
  <si>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</si>
  <si>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</si>
  <si>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</si>
  <si>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</si>
  <si>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</si>
  <si>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</si>
  <si>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</si>
  <si>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</si>
  <si>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</si>
  <si>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</si>
  <si>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</si>
  <si>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</si>
  <si>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</si>
  <si>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</si>
  <si>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</si>
  <si>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</si>
  <si>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</si>
  <si>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</si>
  <si>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</si>
  <si>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</si>
  <si>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</si>
  <si>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</si>
  <si>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</si>
  <si>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</si>
  <si>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</si>
  <si>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</si>
  <si>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</si>
  <si>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</si>
  <si>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</si>
  <si>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</si>
  <si>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</si>
  <si>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</si>
  <si>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</si>
  <si>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</si>
  <si>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</si>
  <si>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</si>
  <si>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</si>
  <si>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</si>
  <si>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</si>
  <si>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</si>
  <si>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</si>
  <si>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</si>
  <si>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</si>
  <si>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</si>
  <si>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</si>
  <si>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</si>
  <si>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</si>
  <si>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</si>
  <si>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</si>
  <si>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</si>
  <si>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</si>
  <si>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</si>
  <si>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</si>
  <si>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</si>
  <si>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</si>
  <si>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</si>
  <si>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</si>
  <si>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</si>
  <si>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</si>
  <si>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</si>
  <si>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</si>
  <si>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</si>
  <si>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</si>
  <si>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</si>
  <si>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</si>
  <si>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</si>
  <si>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</si>
  <si>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</si>
  <si>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</si>
  <si>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</si>
  <si>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</si>
  <si>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</si>
  <si>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</si>
  <si>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</si>
  <si>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</si>
  <si>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</si>
  <si>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</si>
  <si>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</si>
  <si>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</si>
  <si>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</si>
  <si>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</si>
  <si>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</si>
  <si>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</si>
  <si>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</si>
  <si>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</si>
  <si>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</si>
  <si>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</si>
  <si>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</si>
  <si>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</si>
  <si>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</si>
  <si>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</si>
  <si>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</si>
  <si>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</si>
  <si>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</si>
  <si>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</si>
  <si>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</si>
  <si>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</si>
  <si>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</si>
  <si>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</si>
  <si>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</si>
  <si>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</si>
  <si>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</si>
  <si>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</si>
  <si>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</si>
  <si>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</si>
  <si>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</si>
  <si>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</si>
  <si>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</si>
  <si>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</si>
  <si>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</si>
  <si>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</si>
  <si>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</si>
  <si>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</si>
  <si>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</si>
  <si>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</si>
  <si>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</si>
  <si>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</si>
  <si>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</si>
  <si>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</si>
  <si>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</si>
  <si>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</si>
  <si>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</si>
  <si>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</si>
  <si>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</si>
  <si>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</si>
  <si>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</si>
  <si>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</si>
  <si>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</si>
  <si>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</si>
  <si>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</si>
  <si>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</si>
  <si>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</si>
  <si>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</si>
  <si>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</si>
  <si>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</si>
  <si>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</si>
  <si>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</si>
  <si>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</si>
  <si>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</si>
  <si>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</si>
  <si>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</si>
  <si>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</si>
  <si>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</si>
  <si>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</si>
  <si>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</si>
  <si>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</si>
  <si>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</si>
  <si>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</si>
  <si>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</si>
  <si>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</si>
  <si>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</si>
  <si>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</si>
  <si>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</si>
  <si>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</si>
  <si>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</si>
  <si>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</si>
  <si>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</si>
  <si>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</si>
  <si>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</si>
  <si>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</si>
  <si>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</si>
  <si>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</si>
  <si>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</si>
  <si>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</si>
  <si>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</si>
  <si>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</si>
  <si>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</si>
  <si>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</si>
  <si>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</si>
  <si>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</si>
  <si>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</si>
  <si>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</si>
  <si>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</si>
  <si>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</si>
  <si>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</si>
  <si>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</si>
  <si>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</si>
  <si>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</si>
  <si>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</si>
  <si>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</si>
  <si>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</si>
  <si>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</si>
  <si>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</si>
  <si>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</si>
  <si>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</si>
  <si>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</si>
  <si>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</si>
  <si>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</si>
  <si>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</si>
  <si>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</si>
  <si>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</si>
  <si>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</si>
  <si>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</si>
  <si>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</si>
  <si>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</si>
  <si>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</si>
  <si>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</si>
  <si>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</si>
  <si>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</si>
  <si>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</si>
  <si>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</si>
  <si>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</si>
  <si>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</si>
  <si>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</si>
  <si>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</si>
  <si>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</si>
  <si>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</si>
  <si>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</si>
  <si>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</si>
  <si>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</si>
  <si>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</si>
  <si>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</si>
  <si>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</si>
  <si>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</si>
  <si>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</si>
  <si>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</si>
  <si>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</si>
  <si>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</si>
  <si>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</si>
  <si>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</si>
  <si>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</si>
  <si>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</si>
  <si>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</si>
  <si>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</si>
  <si>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</si>
  <si>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</si>
  <si>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</si>
  <si>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</si>
  <si>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</si>
  <si>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</si>
  <si>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</si>
  <si>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</si>
  <si>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</si>
  <si>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</si>
  <si>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</si>
  <si>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</si>
  <si>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</si>
  <si>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</si>
  <si>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</si>
  <si>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</si>
  <si>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</si>
  <si>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</si>
  <si>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</si>
  <si>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</si>
  <si>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</si>
  <si>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</si>
  <si>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</si>
  <si>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</si>
  <si>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</si>
  <si>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</si>
  <si>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</si>
  <si>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</si>
  <si>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</si>
  <si>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</si>
  <si>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</si>
  <si>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</si>
  <si>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</si>
  <si>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</si>
  <si>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</si>
  <si>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</si>
  <si>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</si>
  <si>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</si>
  <si>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</si>
  <si>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</si>
  <si>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</si>
  <si>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</si>
  <si>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</si>
  <si>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</si>
  <si>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</si>
  <si>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</si>
  <si>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</si>
  <si>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</si>
  <si>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</si>
  <si>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</si>
  <si>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</si>
  <si>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</si>
  <si>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</si>
  <si>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</si>
  <si>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</si>
  <si>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</si>
  <si>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</si>
  <si>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</si>
  <si>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</si>
  <si>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</si>
  <si>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</si>
  <si>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</si>
  <si>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</si>
  <si>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</si>
  <si>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</si>
  <si>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</si>
  <si>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</si>
  <si>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</si>
  <si>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</si>
  <si>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</si>
  <si>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</si>
  <si>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</si>
  <si>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</si>
  <si>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</si>
  <si>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</si>
  <si>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</si>
  <si>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</si>
  <si>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</si>
  <si>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</si>
  <si>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</si>
  <si>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</si>
  <si>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</si>
  <si>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</si>
  <si>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</si>
  <si>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</si>
  <si>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</si>
  <si>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</si>
  <si>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</si>
  <si>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</si>
  <si>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</si>
  <si>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</si>
  <si>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</si>
  <si>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</si>
  <si>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</si>
  <si>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</si>
  <si>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</si>
  <si>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</si>
  <si>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</si>
  <si>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</si>
  <si>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</si>
  <si>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</si>
  <si>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</si>
  <si>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</si>
  <si>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</si>
  <si>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</si>
  <si>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</si>
  <si>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</si>
  <si>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</si>
  <si>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</si>
  <si>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</si>
  <si>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</si>
  <si>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</si>
  <si>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</si>
  <si>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</si>
  <si>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</si>
  <si>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</si>
  <si>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</si>
  <si>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</si>
  <si>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</si>
  <si>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</si>
  <si>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</si>
  <si>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</si>
  <si>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</si>
  <si>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</si>
  <si>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</si>
  <si>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</si>
  <si>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</si>
  <si>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</si>
  <si>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</si>
  <si>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</si>
  <si>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</si>
  <si>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</si>
  <si>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</si>
  <si>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</si>
  <si>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</si>
  <si>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</si>
  <si>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</si>
  <si>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</si>
  <si>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</si>
  <si>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</si>
  <si>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</si>
  <si>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</si>
  <si>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</si>
  <si>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</si>
  <si>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</si>
  <si>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</si>
  <si>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</si>
  <si>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</si>
  <si>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</si>
  <si>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</si>
  <si>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</si>
  <si>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</si>
  <si>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</si>
  <si>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</si>
  <si>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</si>
  <si>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</si>
  <si>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</si>
  <si>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</si>
  <si>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</si>
  <si>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</si>
  <si>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</si>
  <si>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</si>
  <si>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</si>
  <si>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</si>
  <si>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</si>
  <si>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</si>
  <si>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</si>
  <si>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</si>
  <si>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</si>
  <si>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</si>
  <si>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</si>
  <si>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</si>
  <si>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</si>
  <si>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</si>
  <si>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</si>
  <si>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</si>
  <si>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</si>
  <si>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</si>
  <si>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</si>
  <si>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</si>
  <si>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</si>
  <si>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</si>
  <si>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</si>
  <si>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</si>
  <si>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</si>
  <si>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</si>
  <si>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</si>
  <si>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</si>
  <si>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</si>
  <si>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</si>
  <si>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</si>
  <si>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</si>
  <si>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</si>
  <si>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</si>
  <si>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</si>
  <si>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</si>
  <si>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</si>
  <si>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</si>
  <si>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</si>
  <si>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</si>
  <si>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</si>
  <si>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</si>
  <si>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</si>
  <si>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</si>
  <si>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</si>
  <si>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</si>
  <si>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</si>
  <si>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</si>
  <si>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</si>
  <si>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</si>
  <si>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</si>
  <si>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</si>
  <si>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</si>
  <si>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</si>
  <si>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</si>
  <si>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</si>
  <si>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</si>
  <si>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</si>
  <si>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</si>
  <si>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</si>
  <si>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</si>
  <si>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</si>
  <si>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</si>
  <si>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</si>
  <si>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</si>
  <si>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</si>
  <si>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</si>
  <si>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</si>
  <si>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</si>
  <si>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</si>
  <si>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</si>
  <si>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</si>
  <si>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</si>
  <si>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</si>
  <si>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</si>
  <si>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</si>
  <si>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</si>
  <si>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</si>
  <si>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</si>
  <si>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</si>
  <si>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</si>
  <si>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</si>
  <si>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</si>
  <si>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</si>
  <si>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</si>
  <si>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</si>
  <si>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</si>
  <si>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</si>
  <si>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</si>
  <si>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</si>
  <si>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</si>
  <si>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</si>
  <si>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</si>
  <si>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</si>
  <si>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</si>
  <si>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</si>
  <si>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</si>
  <si>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</si>
  <si>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</si>
  <si>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</si>
  <si>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</si>
  <si>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</si>
  <si>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</si>
  <si>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</si>
  <si>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</si>
  <si>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</si>
  <si>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</si>
  <si>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</si>
  <si>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</si>
  <si>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</si>
  <si>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</si>
  <si>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</si>
  <si>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</si>
  <si>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</si>
  <si>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</si>
  <si>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</si>
  <si>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</si>
  <si>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</si>
  <si>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</si>
  <si>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</si>
  <si>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</si>
  <si>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</si>
  <si>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</si>
  <si>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</si>
  <si>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</si>
  <si>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</si>
  <si>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</si>
  <si>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</si>
  <si>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</si>
  <si>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</si>
  <si>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</si>
  <si>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</si>
  <si>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</si>
  <si>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</si>
  <si>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</si>
  <si>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</si>
  <si>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</si>
  <si>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</si>
  <si>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</si>
  <si>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</si>
  <si>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</si>
  <si>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</si>
  <si>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</si>
  <si>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</si>
  <si>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</si>
  <si>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</si>
  <si>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</si>
  <si>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</si>
  <si>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</si>
  <si>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</si>
  <si>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</si>
  <si>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</si>
  <si>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</si>
  <si>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</si>
  <si>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</si>
  <si>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</si>
  <si>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</si>
  <si>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</si>
  <si>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</si>
  <si>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</si>
  <si>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</si>
  <si>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</si>
  <si>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</si>
  <si>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</si>
  <si>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</si>
  <si>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</si>
  <si>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</si>
  <si>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</si>
  <si>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</si>
  <si>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</si>
  <si>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</si>
  <si>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</si>
  <si>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</si>
  <si>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</si>
  <si>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</si>
  <si>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</si>
  <si>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</si>
  <si>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</si>
  <si>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</si>
  <si>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</si>
  <si>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</si>
  <si>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</si>
  <si>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</si>
  <si>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</si>
  <si>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</si>
  <si>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</si>
  <si>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</si>
  <si>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</si>
  <si>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</si>
  <si>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</si>
  <si>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</si>
  <si>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</si>
  <si>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</si>
  <si>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</si>
  <si>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</si>
  <si>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</si>
  <si>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</si>
  <si>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</si>
  <si>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</si>
  <si>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</si>
  <si>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</si>
  <si>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</si>
  <si>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</si>
  <si>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</si>
  <si>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</si>
  <si>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</si>
  <si>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</si>
  <si>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</si>
  <si>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</si>
  <si>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</si>
  <si>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</si>
  <si>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</si>
  <si>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</si>
  <si>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</si>
  <si>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</si>
  <si>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</si>
  <si>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</si>
  <si>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</si>
  <si>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</si>
  <si>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</si>
  <si>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</si>
  <si>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</si>
  <si>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</si>
  <si>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</si>
  <si>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</si>
  <si>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</si>
  <si>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</si>
  <si>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</si>
  <si>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</si>
  <si>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</si>
  <si>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</si>
  <si>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</si>
  <si>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</si>
  <si>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</si>
  <si>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</si>
  <si>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</si>
  <si>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</si>
  <si>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</si>
  <si>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</si>
  <si>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</si>
  <si>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</si>
  <si>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</si>
  <si>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</si>
  <si>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</si>
  <si>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</si>
  <si>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</si>
  <si>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</si>
  <si>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</si>
  <si>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</si>
  <si>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</si>
  <si>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</si>
  <si>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</si>
  <si>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</si>
  <si>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</si>
  <si>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</si>
  <si>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</si>
  <si>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</si>
  <si>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</si>
  <si>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</si>
  <si>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</si>
  <si>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</si>
  <si>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</si>
  <si>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</si>
  <si>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</si>
  <si>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</si>
  <si>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</si>
  <si>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</si>
  <si>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</si>
  <si>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</si>
  <si>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</si>
  <si>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</si>
  <si>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</si>
  <si>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</si>
  <si>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</si>
  <si>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</si>
  <si>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</si>
  <si>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</si>
  <si>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</si>
  <si>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</si>
  <si>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</si>
  <si>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</si>
  <si>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</si>
  <si>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</si>
  <si>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</si>
  <si>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</si>
  <si>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</si>
  <si>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</si>
  <si>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</si>
  <si>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</si>
  <si>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</si>
  <si>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</si>
  <si>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</si>
  <si>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</si>
  <si>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</si>
  <si>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</si>
  <si>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</si>
  <si>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</si>
  <si>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</si>
  <si>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</si>
  <si>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</si>
  <si>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</si>
  <si>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</si>
  <si>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</si>
  <si>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</si>
  <si>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</si>
  <si>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</si>
  <si>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</si>
  <si>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</si>
  <si>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</si>
  <si>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</si>
  <si>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</si>
  <si>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</si>
  <si>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</si>
  <si>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</si>
  <si>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</si>
  <si>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</si>
  <si>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</si>
  <si>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</si>
  <si>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</si>
  <si>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</si>
  <si>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</si>
  <si>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</si>
  <si>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</si>
  <si>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</si>
  <si>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</si>
  <si>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</si>
  <si>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</si>
  <si>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</si>
  <si>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</si>
  <si>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</si>
  <si>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</si>
  <si>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</si>
  <si>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</si>
  <si>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</si>
  <si>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</si>
  <si>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</si>
  <si>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</si>
  <si>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</si>
  <si>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</si>
  <si>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</si>
  <si>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</si>
  <si>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</si>
  <si>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</si>
  <si>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</si>
  <si>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</si>
  <si>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</si>
  <si>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</si>
  <si>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</si>
  <si>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</si>
  <si>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</si>
  <si>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</si>
  <si>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</si>
  <si>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</si>
  <si>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</si>
  <si>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</si>
  <si>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</si>
  <si>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</si>
  <si>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</si>
  <si>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</si>
  <si>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</si>
  <si>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</si>
  <si>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</si>
  <si>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</si>
  <si>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</si>
  <si>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</si>
  <si>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</si>
  <si>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</si>
  <si>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</si>
  <si>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</si>
  <si>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</si>
  <si>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</si>
  <si>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</si>
  <si>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</si>
  <si>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</si>
  <si>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</si>
  <si>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</si>
  <si>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</si>
  <si>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</si>
  <si>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</si>
  <si>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</si>
  <si>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</si>
  <si>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</si>
  <si>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</si>
  <si>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</si>
  <si>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</si>
  <si>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</si>
  <si>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</si>
  <si>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</si>
  <si>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</si>
  <si>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</si>
  <si>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</si>
  <si>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</si>
  <si>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</si>
  <si>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</si>
  <si>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</si>
  <si>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</si>
  <si>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</si>
  <si>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</si>
  <si>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</si>
  <si>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</si>
  <si>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</si>
  <si>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</si>
  <si>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</si>
  <si>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</si>
  <si>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</si>
  <si>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</si>
  <si>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</si>
  <si>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</si>
  <si>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</si>
  <si>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</si>
  <si>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</si>
  <si>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</si>
  <si>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</si>
  <si>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</si>
  <si>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</si>
  <si>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</si>
  <si>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</si>
  <si>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</si>
  <si>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</si>
  <si>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</si>
  <si>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</si>
  <si>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</si>
  <si>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</si>
  <si>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</si>
  <si>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</si>
  <si>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</si>
  <si>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</si>
  <si>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</si>
  <si>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</si>
  <si>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</si>
  <si>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</si>
  <si>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</si>
  <si>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</si>
  <si>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</si>
  <si>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</si>
  <si>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</si>
  <si>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</si>
  <si>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</si>
  <si>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</si>
  <si>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</si>
  <si>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</si>
  <si>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</si>
  <si>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</si>
  <si>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</si>
  <si>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</si>
  <si>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</si>
  <si>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</si>
  <si>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</si>
  <si>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</si>
  <si>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</si>
  <si>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</si>
  <si>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</si>
  <si>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</si>
  <si>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</si>
  <si>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</si>
  <si>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</si>
  <si>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</si>
  <si>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</si>
  <si>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</si>
  <si>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</si>
  <si>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</si>
  <si>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</si>
  <si>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</si>
  <si>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</si>
  <si>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</si>
  <si>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</si>
  <si>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</si>
  <si>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</si>
  <si>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</si>
  <si>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</si>
  <si>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</si>
  <si>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</si>
  <si>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</si>
  <si>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</si>
  <si>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</si>
  <si>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</si>
  <si>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</si>
  <si>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</si>
  <si>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</si>
  <si>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</si>
  <si>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</si>
  <si>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</si>
  <si>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</si>
  <si>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</si>
  <si>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</si>
  <si>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</si>
  <si>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</si>
  <si>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</si>
  <si>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</si>
  <si>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</si>
  <si>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</si>
  <si>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</si>
  <si>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</si>
  <si>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</si>
  <si>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</si>
  <si>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</si>
  <si>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</si>
  <si>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</si>
  <si>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</si>
  <si>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</si>
  <si>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</si>
  <si>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</si>
  <si>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</si>
  <si>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</si>
  <si>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</si>
  <si>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</si>
  <si>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</si>
  <si>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</si>
  <si>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</si>
  <si>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</si>
  <si>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</si>
  <si>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</si>
  <si>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</si>
  <si>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</si>
  <si>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</si>
  <si>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</si>
  <si>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</si>
  <si>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</si>
  <si>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</si>
  <si>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</si>
  <si>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</si>
  <si>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</si>
  <si>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</si>
  <si>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</si>
  <si>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</si>
  <si>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</si>
  <si>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</si>
  <si>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</si>
  <si>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</si>
  <si>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</si>
  <si>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</si>
  <si>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</si>
  <si>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</si>
  <si>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</si>
  <si>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</si>
  <si>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</si>
  <si>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</si>
  <si>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</si>
  <si>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</si>
  <si>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</si>
  <si>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</si>
  <si>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</si>
  <si>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</si>
  <si>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</si>
  <si>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</si>
  <si>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</si>
  <si>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</si>
  <si>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</si>
  <si>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</si>
  <si>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</si>
  <si>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</si>
  <si>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</si>
  <si>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</si>
  <si>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</si>
  <si>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</si>
  <si>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</si>
  <si>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</si>
  <si>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</si>
  <si>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</si>
  <si>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</si>
  <si>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</si>
  <si>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</si>
  <si>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</si>
  <si>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</si>
  <si>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</si>
  <si>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</si>
  <si>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</si>
  <si>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</si>
  <si>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</si>
  <si>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</si>
  <si>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</si>
  <si>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</si>
  <si>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</si>
  <si>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</si>
  <si>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</si>
  <si>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</si>
  <si>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</si>
  <si>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</si>
  <si>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</si>
  <si>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</si>
  <si>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</si>
  <si>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</si>
  <si>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</si>
  <si>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</si>
  <si>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</si>
  <si>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</si>
  <si>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</si>
  <si>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</si>
  <si>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</si>
  <si>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</si>
  <si>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</si>
  <si>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</si>
  <si>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</si>
  <si>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</si>
  <si>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</si>
  <si>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</si>
  <si>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</si>
  <si>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</si>
  <si>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</si>
  <si>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</si>
  <si>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</si>
  <si>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</si>
  <si>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</si>
  <si>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</si>
  <si>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</si>
  <si>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</si>
  <si>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</si>
  <si>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</si>
  <si>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</si>
  <si>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</si>
  <si>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</si>
  <si>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</si>
  <si>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</si>
  <si>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</si>
  <si>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</si>
  <si>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</si>
  <si>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</si>
  <si>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</si>
  <si>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</si>
  <si>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</si>
  <si>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</si>
  <si>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</si>
  <si>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</si>
  <si>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</si>
  <si>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</si>
  <si>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</si>
  <si>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</si>
  <si>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</si>
  <si>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</si>
  <si>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</si>
  <si>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</si>
  <si>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</si>
  <si>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</si>
  <si>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</si>
  <si>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</si>
  <si>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</si>
  <si>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</si>
  <si>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</si>
  <si>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</si>
  <si>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</si>
  <si>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</si>
  <si>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</si>
  <si>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</si>
  <si>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</si>
  <si>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</si>
  <si>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</si>
  <si>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</si>
  <si>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</si>
  <si>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</si>
  <si>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</si>
  <si>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</si>
  <si>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</si>
  <si>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</si>
  <si>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</si>
  <si>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</si>
  <si>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</si>
  <si>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</si>
  <si>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</si>
  <si>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</si>
  <si>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</si>
  <si>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</si>
  <si>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</si>
  <si>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</si>
  <si>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</si>
  <si>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</si>
  <si>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</si>
  <si>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</si>
  <si>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</si>
  <si>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</si>
  <si>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</si>
  <si>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</si>
  <si>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</si>
  <si>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</si>
  <si>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</si>
  <si>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</si>
  <si>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</si>
  <si>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</si>
  <si>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</si>
  <si>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</si>
  <si>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</si>
  <si>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</si>
  <si>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</si>
  <si>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</si>
  <si>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</si>
  <si>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</si>
  <si>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</si>
  <si>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</si>
  <si>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</si>
  <si>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</si>
  <si>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</si>
  <si>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</si>
  <si>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</si>
  <si>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</si>
  <si>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</si>
  <si>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</si>
  <si>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</si>
  <si>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</si>
  <si>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</si>
  <si>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</si>
  <si>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</si>
  <si>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</si>
  <si>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</si>
  <si>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</si>
  <si>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</si>
  <si>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</si>
  <si>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</si>
  <si>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</si>
  <si>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</si>
  <si>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</si>
  <si>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</si>
  <si>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</si>
  <si>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</si>
  <si>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</si>
  <si>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</si>
  <si>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</si>
  <si>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</si>
  <si>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</si>
  <si>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</si>
  <si>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</si>
  <si>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</si>
  <si>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</si>
  <si>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</si>
  <si>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</si>
  <si>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</si>
  <si>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</si>
  <si>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</si>
  <si>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</si>
  <si>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</si>
  <si>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</si>
  <si>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</si>
  <si>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</si>
  <si>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</si>
  <si>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</si>
  <si>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</si>
  <si>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</si>
  <si>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</si>
  <si>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</si>
  <si>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</si>
  <si>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</si>
  <si>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</si>
  <si>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</si>
  <si>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</si>
  <si>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</si>
  <si>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</si>
  <si>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</si>
  <si>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</si>
  <si>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</si>
  <si>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</si>
  <si>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</si>
  <si>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</si>
  <si>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</si>
  <si>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</si>
  <si>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</si>
  <si>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</si>
  <si>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</si>
  <si>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</si>
  <si>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</si>
  <si>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</si>
  <si>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</si>
  <si>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</si>
  <si>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</si>
  <si>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</si>
  <si>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</si>
  <si>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</si>
  <si>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</si>
  <si>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</si>
  <si>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</si>
  <si>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</si>
  <si>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</si>
  <si>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</si>
  <si>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</si>
  <si>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</si>
  <si>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</si>
  <si>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</si>
  <si>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</si>
  <si>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</si>
  <si>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</si>
  <si>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</si>
  <si>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</si>
  <si>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</si>
  <si>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</si>
  <si>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</si>
  <si>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</si>
  <si>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</si>
  <si>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</si>
  <si>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</si>
  <si>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</si>
  <si>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</si>
  <si>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</si>
  <si>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</si>
  <si>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</si>
  <si>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</si>
  <si>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</si>
  <si>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</si>
  <si>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</si>
  <si>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</si>
  <si>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</si>
  <si>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</si>
  <si>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</si>
  <si>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</si>
  <si>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</si>
  <si>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</si>
  <si>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</si>
  <si>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</si>
  <si>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</si>
  <si>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</si>
  <si>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</si>
  <si>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</si>
  <si>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</si>
  <si>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</si>
  <si>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</si>
  <si>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</si>
  <si>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</si>
  <si>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</si>
  <si>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</si>
  <si>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</si>
  <si>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</si>
  <si>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</si>
  <si>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</si>
  <si>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</si>
  <si>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</si>
  <si>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</si>
  <si>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</si>
  <si>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</si>
  <si>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</si>
  <si>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</si>
  <si>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</si>
  <si>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</si>
  <si>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</si>
  <si>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</si>
  <si>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</si>
  <si>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</si>
  <si>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</si>
  <si>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</si>
  <si>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</si>
  <si>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</si>
  <si>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</si>
  <si>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</si>
  <si>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</si>
  <si>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</si>
  <si>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</si>
  <si>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</si>
  <si>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</si>
  <si>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</si>
  <si>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</si>
  <si>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</si>
  <si>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</si>
  <si>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</si>
  <si>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</si>
  <si>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</si>
  <si>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</si>
  <si>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</si>
  <si>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</si>
  <si>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</si>
  <si>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</si>
  <si>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</si>
  <si>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</si>
  <si>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</si>
  <si>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</si>
  <si>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</si>
  <si>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</si>
  <si>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</si>
  <si>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</si>
  <si>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</si>
  <si>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</si>
  <si>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</si>
  <si>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</si>
  <si>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</si>
  <si>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</si>
  <si>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</si>
  <si>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</si>
  <si>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</si>
  <si>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</si>
  <si>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</si>
  <si>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</si>
  <si>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</si>
  <si>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</si>
  <si>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</si>
  <si>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</si>
  <si>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</si>
  <si>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</si>
  <si>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</si>
  <si>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</si>
  <si>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</si>
  <si>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</si>
  <si>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</si>
  <si>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</si>
  <si>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</si>
  <si>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</si>
  <si>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</si>
  <si>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</si>
  <si>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</si>
  <si>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</si>
  <si>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</si>
  <si>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</si>
  <si>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</si>
  <si>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</si>
  <si>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</si>
  <si>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</si>
  <si>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</si>
  <si>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</si>
  <si>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</si>
  <si>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</si>
  <si>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</si>
  <si>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</si>
  <si>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</si>
  <si>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</si>
  <si>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</si>
  <si>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</si>
  <si>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</si>
  <si>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</si>
  <si>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</si>
  <si>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</si>
  <si>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</si>
  <si>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</si>
  <si>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</si>
  <si>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</si>
  <si>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</si>
  <si>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</si>
  <si>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</si>
  <si>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</si>
  <si>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</si>
  <si>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</si>
  <si>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</si>
  <si>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</si>
  <si>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</si>
  <si>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</si>
  <si>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</si>
  <si>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</si>
  <si>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</si>
  <si>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</si>
  <si>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</si>
  <si>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</si>
  <si>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</si>
  <si>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</si>
  <si>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</si>
  <si>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</si>
  <si>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</si>
  <si>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</si>
  <si>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</si>
  <si>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</si>
  <si>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</si>
  <si>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</si>
  <si>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</si>
  <si>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</si>
  <si>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</si>
  <si>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</si>
  <si>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</si>
  <si>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</si>
  <si>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</si>
  <si>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</si>
  <si>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</si>
  <si>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</si>
  <si>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</si>
  <si>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</si>
  <si>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</si>
  <si>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</si>
  <si>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</si>
  <si>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</si>
  <si>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</si>
  <si>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</si>
  <si>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</si>
  <si>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</si>
  <si>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</si>
  <si>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</si>
  <si>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</si>
  <si>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</si>
  <si>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</si>
  <si>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</si>
  <si>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</si>
  <si>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</si>
  <si>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</si>
  <si>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</si>
  <si>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</si>
  <si>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</si>
  <si>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</si>
  <si>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</si>
  <si>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</si>
  <si>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</si>
  <si>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</si>
  <si>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</si>
  <si>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</si>
  <si>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</si>
  <si>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</si>
  <si>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</si>
  <si>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</si>
  <si>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</si>
  <si>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</si>
  <si>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</si>
  <si>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</si>
  <si>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</si>
  <si>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</si>
  <si>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</si>
  <si>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</si>
  <si>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</si>
  <si>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</si>
  <si>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</si>
  <si>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</si>
  <si>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</si>
  <si>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</si>
  <si>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</si>
  <si>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</si>
  <si>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</si>
  <si>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</si>
  <si>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</si>
  <si>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</si>
  <si>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</si>
  <si>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</si>
  <si>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</si>
  <si>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</si>
  <si>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</si>
  <si>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</si>
  <si>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</si>
  <si>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</si>
  <si>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</si>
  <si>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</si>
  <si>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</si>
  <si>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</si>
  <si>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</si>
  <si>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</si>
  <si>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</si>
  <si>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</si>
  <si>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</si>
  <si>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</si>
  <si>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</si>
  <si>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</si>
  <si>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</si>
  <si>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</si>
  <si>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</si>
  <si>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</si>
  <si>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</si>
  <si>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</si>
  <si>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</si>
  <si>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</si>
  <si>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</si>
  <si>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</si>
  <si>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</si>
  <si>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</si>
  <si>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</si>
  <si>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</si>
  <si>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</si>
  <si>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</si>
  <si>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</si>
  <si>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</si>
  <si>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</si>
  <si>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</si>
  <si>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</si>
  <si>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</si>
  <si>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</si>
  <si>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</si>
  <si>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</si>
  <si>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</si>
  <si>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</si>
  <si>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</si>
  <si>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</si>
  <si>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</si>
  <si>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</si>
  <si>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</si>
  <si>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</si>
  <si>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</si>
  <si>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</si>
  <si>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</si>
  <si>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</si>
  <si>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</si>
  <si>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</si>
  <si>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</si>
  <si>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</si>
  <si>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</si>
  <si>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</si>
  <si>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</si>
  <si>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</si>
  <si>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</si>
  <si>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</si>
  <si>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</si>
  <si>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</si>
  <si>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</si>
  <si>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</si>
  <si>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</si>
  <si>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</si>
  <si>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</si>
  <si>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</si>
  <si>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</si>
  <si>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</si>
  <si>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</si>
  <si>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</si>
  <si>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</si>
  <si>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</si>
  <si>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</si>
  <si>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</si>
  <si>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</si>
  <si>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</si>
  <si>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</si>
  <si>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</si>
  <si>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</si>
  <si>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</si>
  <si>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</si>
  <si>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</si>
  <si>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</si>
  <si>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</si>
  <si>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</si>
  <si>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</si>
  <si>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</si>
  <si>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</si>
  <si>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</si>
  <si>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</si>
  <si>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</si>
  <si>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</si>
  <si>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</si>
  <si>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</si>
  <si>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</si>
  <si>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</si>
  <si>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</si>
  <si>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</si>
  <si>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</si>
  <si>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</si>
  <si>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</si>
  <si>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</si>
  <si>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</si>
  <si>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</si>
  <si>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</si>
  <si>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</si>
  <si>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</si>
  <si>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</si>
  <si>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</si>
  <si>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</si>
  <si>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</si>
  <si>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</si>
  <si>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</si>
  <si>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</si>
  <si>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</si>
  <si>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</si>
  <si>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</si>
  <si>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</si>
  <si>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</si>
  <si>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</si>
  <si>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</si>
  <si>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</si>
  <si>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</si>
  <si>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</si>
  <si>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</si>
  <si>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</si>
  <si>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</si>
  <si>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</si>
  <si>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</si>
  <si>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</si>
  <si>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</si>
  <si>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</si>
  <si>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</si>
  <si>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</si>
  <si>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</si>
  <si>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</si>
  <si>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</si>
  <si>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</si>
  <si>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</si>
  <si>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</si>
  <si>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</si>
  <si>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</si>
  <si>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</si>
  <si>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</si>
  <si>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</si>
  <si>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</si>
  <si>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</si>
  <si>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</si>
  <si>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</si>
  <si>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</si>
  <si>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</si>
  <si>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</si>
  <si>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</si>
  <si>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</si>
  <si>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</si>
  <si>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</si>
  <si>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</si>
  <si>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</si>
  <si>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</si>
  <si>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</si>
  <si>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</si>
  <si>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</si>
  <si>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</si>
  <si>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</si>
  <si>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</si>
  <si>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</si>
  <si>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</si>
  <si>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</si>
  <si>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</si>
  <si>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</si>
  <si>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</si>
  <si>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</si>
  <si>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</si>
  <si>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</si>
  <si>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</si>
  <si>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</si>
  <si>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</si>
  <si>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</si>
  <si>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</si>
  <si>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</si>
  <si>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</si>
  <si>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</si>
  <si>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</si>
  <si>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</si>
  <si>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</si>
  <si>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</si>
  <si>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</si>
  <si>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</si>
  <si>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</si>
  <si>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</si>
  <si>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</si>
  <si>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</si>
  <si>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</si>
  <si>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</si>
  <si>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</si>
  <si>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</si>
  <si>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</si>
  <si>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</si>
  <si>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</si>
  <si>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</si>
  <si>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</si>
  <si>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</si>
  <si>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</si>
  <si>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</si>
  <si>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</si>
  <si>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</si>
  <si>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</si>
  <si>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</si>
  <si>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</si>
  <si>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</si>
  <si>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</si>
  <si>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</si>
  <si>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</si>
  <si>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</si>
  <si>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</si>
  <si>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</si>
  <si>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</si>
  <si>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</si>
  <si>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</si>
  <si>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</si>
  <si>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</si>
  <si>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</si>
  <si>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</si>
  <si>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</si>
  <si>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</si>
  <si>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</si>
  <si>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</si>
  <si>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</si>
  <si>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</si>
  <si>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</si>
  <si>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</si>
  <si>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</si>
  <si>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</si>
  <si>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</si>
  <si>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</si>
  <si>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</si>
  <si>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</si>
  <si>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</si>
  <si>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</si>
  <si>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</si>
  <si>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</si>
  <si>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</si>
  <si>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</si>
  <si>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</si>
  <si>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</si>
  <si>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</si>
  <si>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</si>
  <si>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</si>
  <si>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</si>
  <si>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</si>
  <si>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</si>
  <si>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</si>
  <si>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</si>
  <si>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</si>
  <si>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</si>
  <si>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</si>
  <si>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</si>
  <si>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</si>
  <si>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</si>
  <si>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</si>
  <si>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</si>
  <si>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</si>
  <si>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</si>
  <si>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</si>
  <si>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</si>
  <si>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</si>
  <si>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</si>
  <si>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</si>
  <si>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</si>
  <si>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</si>
  <si>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</si>
  <si>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</si>
  <si>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</si>
  <si>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</si>
  <si>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</si>
  <si>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</si>
  <si>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</si>
  <si>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</si>
  <si>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</si>
  <si>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</si>
  <si>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</si>
  <si>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</si>
  <si>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</si>
  <si>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</si>
  <si>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</si>
  <si>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</si>
  <si>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</si>
  <si>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</si>
  <si>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</si>
  <si>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</si>
  <si>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</si>
  <si>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</si>
  <si>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</si>
  <si>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</si>
  <si>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</si>
  <si>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</si>
  <si>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</si>
  <si>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</si>
  <si>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</si>
  <si>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</si>
  <si>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</si>
  <si>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</si>
  <si>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</si>
  <si>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</si>
  <si>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</si>
  <si>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</si>
  <si>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</si>
  <si>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</si>
  <si>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</si>
  <si>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</si>
  <si>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</si>
  <si>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</si>
  <si>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</si>
  <si>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</si>
  <si>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</si>
  <si>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</si>
  <si>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</si>
  <si>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</si>
  <si>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</si>
  <si>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</si>
  <si>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</si>
  <si>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</si>
  <si>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</si>
  <si>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</si>
  <si>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</si>
  <si>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</si>
  <si>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</si>
  <si>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</si>
  <si>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</si>
  <si>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</si>
  <si>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</si>
  <si>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</si>
  <si>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</si>
  <si>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</si>
  <si>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</si>
  <si>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</si>
  <si>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</si>
  <si>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</si>
  <si>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</si>
  <si>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</si>
  <si>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</si>
  <si>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</si>
  <si>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</si>
  <si>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</si>
  <si>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</si>
  <si>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</si>
  <si>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</si>
  <si>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</si>
  <si>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</si>
  <si>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</si>
  <si>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</si>
  <si>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</si>
  <si>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</si>
  <si>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</si>
  <si>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</si>
  <si>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</si>
  <si>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</si>
  <si>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</si>
  <si>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</si>
  <si>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</si>
  <si>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</si>
  <si>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</si>
  <si>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</si>
  <si>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</si>
  <si>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</si>
  <si>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</si>
  <si>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</si>
  <si>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</si>
  <si>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</si>
  <si>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</si>
  <si>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</si>
  <si>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</si>
  <si>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</si>
  <si>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</si>
  <si>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</si>
  <si>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</si>
  <si>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</si>
  <si>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</si>
  <si>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</si>
  <si>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</si>
  <si>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</si>
  <si>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</si>
  <si>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</si>
  <si>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</si>
  <si>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</si>
  <si>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</si>
  <si>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</si>
  <si>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</si>
  <si>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</si>
  <si>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</si>
  <si>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</si>
  <si>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</si>
  <si>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</si>
  <si>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</si>
  <si>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</si>
  <si>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</si>
  <si>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</si>
  <si>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</si>
  <si>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</si>
  <si>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</si>
  <si>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</si>
  <si>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</si>
  <si>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</si>
  <si>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</si>
  <si>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</si>
  <si>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</si>
  <si>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</si>
  <si>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</si>
  <si>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</si>
  <si>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</si>
  <si>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</si>
  <si>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</si>
  <si>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</si>
  <si>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</si>
  <si>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</si>
  <si>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</si>
  <si>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</si>
  <si>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</si>
  <si>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</si>
  <si>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</si>
  <si>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</si>
  <si>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</si>
  <si>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</si>
  <si>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</si>
  <si>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</si>
  <si>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</si>
  <si>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</si>
  <si>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</si>
  <si>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</si>
  <si>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</si>
  <si>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</si>
  <si>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</si>
  <si>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</si>
  <si>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</si>
  <si>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</si>
  <si>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</si>
  <si>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</si>
  <si>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</si>
  <si>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</si>
  <si>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</si>
  <si>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</si>
  <si>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</si>
  <si>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</si>
  <si>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</si>
  <si>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</si>
  <si>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</si>
  <si>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</si>
  <si>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</si>
  <si>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</si>
  <si>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</si>
  <si>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</si>
  <si>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</si>
  <si>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</si>
  <si>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</si>
  <si>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</si>
  <si>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</si>
  <si>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</si>
  <si>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</si>
  <si>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</si>
  <si>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</si>
  <si>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</si>
  <si>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</si>
  <si>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</si>
  <si>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</si>
  <si>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</si>
  <si>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</si>
  <si>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</si>
  <si>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</si>
  <si>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</si>
  <si>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</si>
  <si>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</si>
  <si>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</si>
  <si>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</si>
  <si>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</si>
  <si>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</si>
  <si>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</si>
  <si>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</si>
  <si>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</si>
  <si>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</si>
  <si>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</si>
  <si>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</si>
  <si>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</si>
  <si>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</si>
  <si>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</si>
  <si>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</si>
  <si>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</si>
  <si>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</si>
  <si>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</si>
  <si>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</si>
  <si>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</si>
  <si>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</si>
  <si>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</si>
  <si>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</si>
  <si>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</si>
  <si>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</si>
  <si>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</si>
  <si>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</si>
  <si>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</si>
  <si>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</si>
  <si>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</si>
  <si>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</si>
  <si>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</si>
  <si>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</si>
  <si>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</si>
  <si>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</si>
  <si>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</si>
  <si>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</si>
  <si>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</si>
  <si>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</si>
  <si>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</si>
  <si>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</si>
  <si>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</si>
  <si>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</si>
  <si>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</si>
  <si>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</si>
  <si>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</si>
  <si>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</si>
  <si>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</si>
  <si>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</si>
  <si>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</si>
  <si>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</si>
  <si>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</si>
  <si>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</si>
  <si>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</si>
  <si>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</si>
  <si>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</si>
  <si>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</si>
  <si>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</si>
  <si>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</si>
  <si>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</si>
  <si>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</si>
  <si>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</si>
  <si>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</si>
  <si>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</si>
  <si>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</si>
  <si>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</si>
  <si>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</si>
  <si>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</si>
  <si>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</si>
  <si>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</si>
  <si>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</si>
  <si>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</si>
  <si>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</si>
  <si>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</si>
  <si>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</si>
  <si>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</si>
  <si>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</si>
  <si>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</si>
  <si>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</si>
  <si>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</si>
  <si>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</si>
  <si>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</si>
  <si>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</si>
  <si>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</si>
  <si>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</si>
  <si>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</si>
  <si>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</si>
  <si>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</si>
  <si>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</si>
  <si>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</si>
  <si>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</si>
  <si>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</si>
  <si>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</si>
  <si>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</si>
  <si>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</si>
  <si>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</si>
  <si>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</si>
  <si>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</si>
  <si>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</si>
  <si>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</si>
  <si>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</si>
  <si>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</si>
  <si>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</si>
  <si>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</si>
  <si>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</si>
  <si>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</si>
  <si>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</si>
  <si>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</si>
  <si>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</si>
  <si>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</si>
  <si>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</si>
  <si>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</si>
  <si>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</si>
  <si>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</si>
  <si>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</si>
  <si>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</si>
  <si>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</si>
  <si>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</si>
  <si>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</si>
  <si>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</si>
  <si>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</si>
  <si>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</si>
  <si>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</si>
  <si>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</si>
  <si>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</si>
  <si>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</si>
  <si>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</si>
  <si>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</si>
  <si>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</si>
  <si>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</si>
  <si>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</si>
  <si>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</si>
  <si>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</si>
  <si>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</si>
  <si>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</si>
  <si>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</si>
  <si>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</si>
  <si>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</si>
  <si>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</si>
  <si>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</si>
  <si>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</si>
  <si>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</si>
  <si>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</si>
  <si>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</si>
  <si>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</si>
  <si>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</si>
  <si>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</si>
  <si>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</si>
  <si>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</si>
  <si>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</si>
  <si>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</si>
  <si>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</si>
  <si>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</si>
  <si>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</si>
  <si>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</si>
  <si>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</si>
  <si>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</si>
  <si>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</si>
  <si>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</si>
  <si>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</si>
  <si>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</si>
  <si>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</si>
  <si>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</si>
  <si>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</si>
  <si>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</si>
  <si>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</si>
  <si>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</si>
  <si>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</si>
  <si>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</si>
  <si>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</si>
  <si>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</si>
  <si>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</si>
  <si>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</si>
  <si>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</si>
  <si>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</si>
  <si>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</si>
  <si>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</si>
  <si>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</si>
  <si>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</si>
  <si>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</si>
  <si>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</si>
  <si>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</si>
  <si>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</si>
  <si>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</si>
  <si>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</si>
  <si>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</si>
  <si>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</si>
  <si>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</si>
  <si>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</si>
  <si>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</si>
  <si>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</si>
  <si>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</si>
  <si>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</si>
  <si>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</si>
  <si>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</si>
  <si>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</si>
  <si>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</si>
  <si>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</si>
  <si>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</si>
  <si>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</si>
  <si>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</si>
  <si>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</si>
  <si>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</si>
  <si>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</si>
  <si>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</si>
  <si>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</si>
  <si>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</si>
  <si>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</si>
  <si>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</si>
  <si>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</si>
  <si>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</si>
  <si>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</si>
  <si>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</si>
  <si>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</si>
  <si>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</si>
  <si>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</si>
  <si>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</si>
  <si>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</si>
  <si>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</si>
  <si>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</si>
  <si>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</si>
  <si>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</si>
  <si>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</si>
  <si>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</si>
  <si>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</si>
  <si>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</si>
  <si>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</si>
  <si>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</si>
  <si>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</si>
  <si>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</si>
  <si>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</si>
  <si>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</si>
  <si>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</si>
  <si>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</si>
  <si>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</si>
  <si>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</si>
  <si>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</si>
  <si>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</si>
  <si>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</si>
  <si>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</si>
  <si>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</si>
  <si>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</si>
  <si>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</si>
  <si>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</si>
  <si>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</si>
  <si>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</si>
  <si>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</si>
  <si>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</si>
  <si>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</si>
  <si>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</si>
  <si>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</si>
  <si>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</si>
  <si>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</si>
  <si>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</si>
  <si>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</si>
  <si>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</si>
  <si>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</si>
  <si>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</si>
  <si>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</si>
  <si>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</si>
  <si>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</si>
  <si>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</si>
  <si>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</si>
  <si>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</si>
  <si>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</si>
  <si>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</si>
  <si>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</si>
  <si>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</si>
  <si>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</si>
  <si>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</si>
  <si>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</si>
  <si>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</si>
  <si>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</si>
  <si>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</si>
  <si>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</si>
  <si>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</si>
  <si>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</si>
  <si>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</si>
  <si>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</si>
  <si>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</si>
  <si>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</si>
  <si>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</si>
  <si>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</si>
  <si>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</si>
  <si>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</si>
  <si>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</si>
  <si>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</si>
  <si>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</si>
  <si>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</si>
  <si>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</si>
  <si>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</si>
  <si>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</si>
  <si>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</si>
  <si>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</si>
  <si>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</si>
  <si>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</si>
  <si>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</si>
  <si>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</si>
  <si>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</si>
  <si>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</si>
  <si>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</si>
  <si>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</si>
  <si>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</si>
  <si>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</si>
  <si>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</si>
  <si>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</si>
  <si>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</si>
  <si>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</si>
  <si>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</si>
  <si>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</si>
  <si>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</si>
  <si>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</si>
  <si>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</si>
  <si>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</si>
  <si>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</si>
  <si>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</si>
  <si>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</si>
  <si>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</si>
  <si>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</si>
  <si>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</si>
  <si>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</si>
  <si>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</si>
  <si>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</si>
  <si>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</si>
  <si>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</si>
  <si>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</si>
  <si>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</si>
  <si>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</si>
  <si>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</si>
  <si>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</si>
  <si>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</si>
  <si>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</si>
  <si>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</si>
  <si>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</si>
  <si>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</si>
  <si>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</si>
  <si>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</si>
  <si>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</si>
  <si>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</si>
  <si>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</si>
  <si>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</si>
  <si>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</si>
  <si>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</si>
  <si>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</si>
  <si>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</si>
  <si>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</si>
  <si>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</si>
  <si>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</si>
  <si>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</si>
  <si>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</si>
  <si>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</si>
  <si>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</si>
  <si>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</si>
  <si>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</si>
  <si>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</si>
  <si>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</si>
  <si>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</si>
  <si>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</si>
  <si>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</si>
  <si>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</si>
  <si>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</si>
  <si>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</si>
  <si>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</si>
  <si>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</si>
  <si>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</si>
  <si>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</si>
  <si>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</si>
  <si>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</si>
  <si>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</si>
  <si>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</si>
  <si>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</si>
  <si>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</si>
  <si>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</si>
  <si>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</si>
  <si>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</si>
  <si>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</si>
  <si>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</si>
  <si>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</si>
  <si>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</si>
  <si>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</si>
  <si>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</si>
  <si>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</si>
  <si>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</si>
  <si>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</si>
  <si>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</si>
  <si>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</si>
  <si>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</si>
  <si>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</si>
  <si>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</si>
  <si>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</si>
  <si>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</si>
  <si>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</si>
  <si>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</si>
  <si>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</si>
  <si>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</si>
  <si>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</si>
  <si>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</si>
  <si>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</si>
  <si>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</si>
  <si>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</si>
  <si>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</si>
  <si>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</si>
  <si>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</si>
  <si>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</si>
  <si>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</si>
  <si>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</si>
  <si>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</si>
  <si>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</si>
  <si>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</si>
  <si>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</si>
  <si>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</si>
  <si>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</si>
  <si>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</si>
  <si>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</si>
  <si>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</si>
  <si>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</si>
  <si>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</si>
  <si>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</si>
  <si>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</si>
  <si>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</si>
  <si>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</si>
  <si>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</si>
  <si>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</si>
  <si>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</si>
  <si>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</si>
  <si>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</si>
  <si>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</si>
  <si>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</si>
  <si>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</si>
  <si>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</si>
  <si>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</si>
  <si>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</si>
  <si>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</si>
  <si>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</si>
  <si>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</si>
  <si>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</si>
  <si>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</si>
  <si>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</si>
  <si>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</si>
  <si>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</si>
  <si>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</si>
  <si>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</si>
  <si>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</si>
  <si>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</si>
  <si>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</si>
  <si>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</si>
  <si>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</si>
  <si>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</si>
  <si>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</si>
  <si>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</si>
  <si>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</si>
  <si>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</si>
  <si>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</si>
  <si>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</si>
  <si>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</si>
  <si>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</si>
  <si>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</si>
  <si>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</si>
  <si>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</si>
  <si>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</si>
  <si>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</si>
  <si>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</si>
  <si>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</si>
  <si>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</si>
  <si>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</si>
  <si>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</si>
  <si>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</si>
  <si>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</si>
  <si>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</si>
  <si>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</si>
  <si>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</si>
  <si>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</si>
  <si>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</si>
  <si>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</si>
  <si>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</si>
  <si>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</si>
  <si>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</si>
  <si>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</si>
  <si>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</si>
  <si>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</si>
  <si>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</si>
  <si>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</si>
  <si>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</si>
  <si>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</si>
  <si>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</si>
  <si>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</si>
  <si>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</si>
  <si>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</si>
  <si>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</si>
  <si>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</si>
  <si>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</si>
  <si>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</si>
  <si>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</si>
  <si>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</si>
  <si>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</si>
  <si>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</si>
  <si>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</si>
  <si>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</si>
  <si>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</si>
  <si>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</si>
  <si>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</si>
  <si>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</si>
  <si>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</si>
  <si>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</si>
  <si>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</si>
  <si>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</si>
  <si>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</si>
  <si>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</si>
  <si>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</si>
  <si>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</si>
  <si>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</si>
  <si>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</si>
  <si>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</si>
  <si>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</si>
  <si>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</si>
  <si>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</si>
  <si>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</si>
  <si>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</si>
  <si>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</si>
  <si>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</si>
  <si>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</si>
  <si>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</si>
  <si>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</si>
  <si>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</si>
  <si>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</si>
  <si>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</si>
  <si>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</si>
  <si>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</si>
  <si>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</si>
  <si>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</si>
  <si>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</si>
  <si>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</si>
  <si>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</si>
  <si>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</si>
  <si>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</si>
  <si>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</si>
  <si>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</si>
  <si>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</si>
  <si>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</si>
  <si>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</si>
  <si>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</si>
  <si>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</si>
  <si>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</si>
  <si>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</si>
  <si>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</si>
  <si>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</si>
  <si>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</si>
  <si>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</si>
  <si>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</si>
  <si>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</si>
  <si>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</si>
  <si>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</si>
  <si>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</si>
  <si>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</si>
  <si>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</si>
  <si>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</si>
  <si>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</si>
  <si>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</si>
  <si>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</si>
  <si>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</si>
  <si>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</si>
  <si>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</si>
  <si>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</si>
  <si>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</si>
  <si>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</si>
  <si>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</si>
  <si>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</si>
  <si>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</si>
  <si>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</si>
  <si>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</si>
  <si>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</si>
  <si>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</si>
  <si>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</si>
  <si>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</si>
  <si>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</si>
  <si>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</si>
  <si>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</si>
  <si>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</si>
  <si>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</si>
  <si>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</si>
  <si>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</si>
  <si>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</si>
  <si>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</si>
  <si>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</si>
  <si>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</si>
  <si>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</si>
  <si>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</si>
  <si>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</si>
  <si>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</si>
  <si>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</si>
  <si>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</si>
  <si>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</si>
  <si>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</si>
  <si>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</si>
  <si>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</si>
  <si>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</si>
  <si>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</si>
  <si>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</si>
  <si>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</si>
  <si>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</si>
  <si>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</si>
  <si>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</si>
  <si>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</si>
  <si>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</si>
  <si>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</si>
  <si>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</si>
  <si>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</si>
  <si>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</si>
  <si>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</si>
  <si>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</si>
  <si>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</si>
  <si>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</si>
  <si>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</si>
  <si>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</si>
  <si>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</si>
  <si>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</si>
  <si>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</si>
  <si>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</si>
  <si>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</si>
  <si>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</si>
  <si>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</si>
  <si>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</si>
  <si>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</si>
  <si>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</si>
  <si>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</si>
  <si>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</si>
  <si>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</si>
  <si>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</si>
  <si>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</si>
  <si>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</si>
  <si>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</si>
  <si>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</si>
  <si>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</si>
  <si>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</si>
  <si>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</si>
  <si>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</si>
  <si>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</si>
  <si>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</si>
  <si>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</si>
  <si>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</si>
  <si>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</si>
  <si>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</si>
  <si>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</si>
  <si>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</si>
  <si>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</si>
  <si>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</si>
  <si>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</si>
  <si>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</si>
  <si>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</si>
  <si>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</si>
  <si>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</si>
  <si>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</si>
  <si>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</si>
  <si>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</si>
  <si>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</si>
  <si>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</si>
  <si>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</si>
  <si>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</si>
  <si>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</si>
  <si>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</si>
  <si>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</si>
  <si>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</si>
  <si>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</si>
  <si>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</si>
  <si>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</si>
  <si>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</si>
  <si>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</si>
  <si>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</si>
  <si>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</si>
  <si>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</si>
  <si>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</si>
  <si>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</si>
  <si>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</si>
  <si>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</si>
  <si>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</si>
  <si>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</si>
  <si>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</si>
  <si>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</si>
  <si>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</si>
  <si>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</si>
  <si>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</si>
  <si>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</si>
  <si>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</si>
  <si>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</si>
  <si>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</si>
  <si>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</si>
  <si>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</si>
  <si>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</si>
  <si>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</si>
  <si>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</si>
  <si>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</si>
  <si>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</si>
  <si>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</si>
  <si>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</si>
  <si>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</si>
  <si>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</si>
  <si>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</si>
  <si>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</si>
  <si>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</si>
  <si>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</si>
  <si>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</si>
  <si>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</si>
  <si>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</si>
  <si>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</si>
  <si>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</si>
  <si>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</si>
  <si>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</si>
  <si>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</si>
  <si>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</si>
  <si>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</si>
  <si>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</si>
  <si>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</si>
  <si>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</si>
  <si>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</si>
  <si>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</si>
  <si>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</si>
  <si>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</si>
  <si>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</si>
  <si>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</si>
  <si>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</si>
  <si>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</si>
  <si>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</si>
  <si>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</si>
  <si>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</si>
  <si>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</si>
  <si>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</si>
  <si>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</si>
  <si>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</si>
  <si>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</si>
  <si>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</si>
  <si>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</si>
  <si>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</si>
  <si>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</si>
  <si>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</si>
  <si>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</si>
  <si>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</si>
  <si>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</si>
  <si>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</si>
  <si>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</si>
  <si>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</si>
  <si>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</si>
  <si>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</si>
  <si>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</si>
  <si>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</si>
  <si>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</si>
  <si>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</si>
  <si>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</si>
  <si>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</si>
  <si>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</si>
  <si>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</si>
  <si>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</si>
  <si>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</si>
  <si>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</si>
  <si>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</si>
  <si>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</si>
  <si>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</si>
  <si>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</si>
  <si>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</si>
  <si>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</si>
  <si>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</si>
  <si>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</si>
  <si>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</si>
  <si>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</si>
  <si>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</si>
  <si>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</si>
  <si>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</si>
  <si>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</si>
  <si>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</si>
  <si>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</si>
  <si>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</si>
  <si>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</si>
  <si>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</si>
  <si>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</si>
  <si>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</si>
  <si>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</si>
  <si>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</si>
  <si>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</si>
  <si>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</si>
  <si>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</si>
  <si>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</si>
  <si>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</si>
  <si>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</si>
  <si>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</si>
  <si>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</si>
  <si>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</si>
  <si>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</si>
  <si>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</si>
  <si>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</si>
  <si>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</si>
  <si>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</si>
  <si>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</si>
  <si>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</si>
  <si>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</si>
  <si>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</si>
  <si>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</si>
  <si>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</si>
  <si>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</si>
  <si>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</si>
  <si>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</si>
  <si>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</si>
  <si>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</si>
  <si>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</si>
  <si>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</si>
  <si>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</si>
  <si>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</si>
  <si>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</si>
  <si>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</si>
  <si>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</si>
  <si>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</si>
  <si>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</si>
  <si>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</si>
  <si>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</si>
  <si>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</si>
  <si>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</si>
  <si>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</si>
  <si>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</si>
  <si>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</si>
  <si>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</si>
  <si>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</si>
  <si>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</si>
  <si>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</si>
  <si>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</si>
  <si>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</si>
  <si>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</si>
  <si>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</si>
  <si>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</si>
  <si>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</si>
  <si>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</si>
  <si>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</si>
  <si>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</si>
  <si>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</si>
  <si>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</si>
  <si>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</si>
  <si>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</si>
  <si>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</si>
  <si>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</si>
  <si>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</si>
  <si>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</si>
  <si>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</si>
  <si>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</si>
  <si>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</si>
  <si>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</si>
  <si>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</si>
  <si>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</si>
  <si>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</si>
  <si>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</si>
  <si>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</si>
  <si>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</si>
  <si>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</si>
  <si>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</si>
  <si>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</si>
  <si>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</si>
  <si>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</si>
  <si>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</si>
  <si>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</si>
  <si>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</si>
  <si>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</si>
  <si>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</si>
  <si>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</si>
  <si>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</si>
  <si>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</si>
  <si>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</si>
  <si>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</si>
  <si>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</si>
  <si>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</si>
  <si>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</si>
  <si>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</si>
  <si>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</si>
  <si>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</si>
  <si>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</si>
  <si>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</si>
  <si>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</si>
  <si>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</si>
  <si>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</si>
  <si>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</si>
  <si>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</si>
  <si>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</si>
  <si>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</si>
  <si>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</si>
  <si>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</si>
  <si>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</si>
  <si>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</si>
  <si>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</si>
  <si>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</si>
  <si>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</si>
  <si>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</si>
  <si>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</si>
  <si>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</si>
  <si>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</si>
  <si>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</si>
  <si>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</si>
  <si>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</si>
  <si>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</si>
  <si>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</si>
  <si>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</si>
  <si>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</si>
  <si>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</si>
  <si>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</si>
  <si>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</si>
  <si>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</si>
  <si>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</si>
  <si>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</si>
  <si>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</si>
  <si>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</si>
  <si>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</si>
  <si>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</si>
  <si>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</si>
  <si>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</si>
  <si>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</si>
  <si>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</si>
  <si>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</si>
  <si>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</si>
  <si>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</si>
  <si>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</si>
  <si>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</si>
  <si>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</si>
  <si>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</si>
  <si>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</si>
  <si>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</si>
  <si>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</si>
  <si>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</si>
  <si>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</si>
  <si>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</si>
  <si>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</si>
  <si>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</si>
  <si>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</si>
  <si>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</si>
  <si>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</si>
  <si>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</si>
  <si>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</si>
  <si>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</si>
  <si>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</si>
  <si>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</si>
  <si>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</si>
  <si>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</si>
  <si>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</si>
  <si>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</si>
  <si>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</si>
  <si>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</si>
  <si>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</si>
  <si>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</si>
  <si>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</si>
  <si>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</si>
  <si>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</si>
  <si>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</si>
  <si>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</si>
  <si>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</si>
  <si>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</si>
  <si>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</si>
  <si>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</si>
  <si>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</si>
  <si>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</si>
  <si>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</si>
  <si>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</si>
  <si>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</si>
  <si>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</si>
  <si>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</si>
  <si>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</si>
  <si>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</si>
  <si>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</si>
  <si>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</si>
  <si>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</si>
  <si>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</si>
  <si>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</si>
  <si>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</si>
  <si>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</si>
  <si>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</si>
  <si>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</si>
  <si>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</si>
  <si>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</si>
  <si>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</si>
  <si>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</si>
  <si>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</si>
  <si>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</si>
  <si>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</si>
  <si>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</si>
  <si>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</si>
  <si>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</si>
  <si>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</si>
  <si>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</si>
  <si>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</si>
  <si>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</si>
  <si>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</si>
  <si>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</si>
  <si>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</si>
  <si>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</si>
  <si>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</si>
  <si>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</si>
  <si>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</si>
  <si>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</si>
  <si>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</si>
  <si>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</si>
  <si>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</si>
  <si>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</si>
  <si>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</si>
  <si>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</si>
  <si>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</si>
  <si>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</si>
  <si>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</si>
  <si>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</si>
  <si>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</si>
  <si>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</si>
  <si>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</si>
  <si>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</si>
  <si>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</si>
  <si>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</si>
  <si>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</si>
  <si>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</si>
  <si>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</si>
  <si>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</si>
  <si>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</si>
  <si>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</si>
  <si>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</si>
  <si>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</si>
  <si>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</si>
  <si>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</si>
  <si>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</si>
  <si>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</si>
  <si>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</si>
  <si>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</si>
  <si>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</si>
  <si>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</si>
  <si>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</si>
  <si>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</si>
  <si>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</si>
  <si>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</si>
  <si>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</si>
  <si>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</si>
  <si>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</si>
  <si>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</si>
  <si>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</si>
  <si>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</si>
  <si>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</si>
  <si>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</si>
  <si>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</si>
  <si>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</si>
  <si>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</si>
  <si>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</si>
  <si>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</si>
  <si>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</si>
  <si>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</si>
  <si>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</si>
  <si>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</si>
  <si>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</si>
  <si>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</si>
  <si>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</si>
  <si>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</si>
  <si>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</si>
  <si>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</si>
  <si>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</si>
  <si>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</si>
  <si>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</si>
  <si>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</si>
  <si>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</si>
  <si>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</si>
  <si>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</si>
  <si>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</si>
  <si>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</si>
  <si>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</si>
  <si>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</si>
  <si>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</si>
  <si>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</si>
  <si>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</si>
  <si>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</si>
  <si>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</si>
  <si>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</si>
  <si>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</si>
  <si>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</si>
  <si>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</si>
  <si>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</si>
  <si>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</si>
  <si>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</si>
  <si>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</si>
  <si>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</si>
  <si>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</si>
  <si>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</si>
  <si>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</si>
  <si>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</si>
  <si>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</si>
  <si>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</si>
  <si>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</si>
  <si>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</si>
  <si>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</si>
  <si>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</si>
  <si>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</si>
  <si>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</si>
  <si>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</si>
  <si>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</si>
  <si>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</si>
  <si>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</si>
  <si>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</si>
  <si>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</si>
  <si>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</si>
  <si>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</si>
  <si>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</si>
  <si>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</si>
  <si>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</si>
  <si>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</si>
  <si>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</si>
  <si>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</si>
  <si>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</si>
  <si>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</si>
  <si>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</si>
  <si>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</si>
  <si>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</si>
  <si>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</si>
  <si>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</si>
  <si>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</si>
  <si>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</si>
  <si>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</si>
  <si>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</si>
  <si>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</si>
  <si>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</si>
  <si>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</si>
  <si>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</si>
  <si>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</si>
  <si>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</si>
  <si>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</si>
  <si>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</si>
  <si>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</si>
  <si>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</si>
  <si>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</si>
  <si>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</si>
  <si>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</si>
  <si>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</si>
  <si>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</si>
  <si>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</si>
  <si>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</si>
  <si>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</si>
  <si>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</si>
  <si>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</si>
  <si>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</si>
  <si>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</si>
  <si>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</si>
  <si>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</si>
  <si>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</si>
  <si>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</si>
  <si>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</si>
  <si>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</si>
  <si>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</si>
  <si>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</si>
  <si>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</si>
  <si>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</si>
  <si>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</si>
  <si>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</si>
  <si>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</si>
  <si>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</si>
  <si>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</si>
  <si>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</si>
  <si>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</si>
  <si>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</si>
  <si>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</si>
  <si>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</si>
  <si>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</si>
  <si>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</si>
  <si>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</si>
  <si>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</si>
  <si>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</si>
  <si>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</si>
  <si>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</si>
  <si>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</si>
  <si>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</si>
  <si>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</si>
  <si>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</si>
  <si>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</si>
  <si>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</si>
  <si>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</si>
  <si>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</si>
  <si>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</si>
  <si>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</si>
  <si>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</si>
  <si>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</si>
  <si>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</si>
  <si>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</si>
  <si>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</si>
  <si>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</si>
  <si>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</si>
  <si>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</si>
  <si>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</si>
  <si>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</si>
  <si>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</si>
  <si>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</si>
  <si>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</si>
  <si>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</si>
  <si>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</si>
  <si>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</si>
  <si>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</si>
  <si>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</si>
  <si>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</si>
  <si>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</si>
  <si>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</si>
  <si>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</si>
  <si>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</si>
  <si>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</si>
  <si>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</si>
  <si>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</si>
  <si>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</si>
  <si>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</si>
  <si>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</si>
  <si>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</si>
  <si>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</si>
  <si>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</si>
  <si>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</si>
  <si>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</si>
  <si>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</si>
  <si>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</si>
  <si>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</si>
  <si>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</si>
  <si>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</si>
  <si>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</si>
  <si>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</si>
  <si>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</si>
  <si>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</si>
  <si>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</si>
  <si>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</si>
  <si>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</si>
  <si>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</si>
  <si>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</si>
  <si>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</si>
  <si>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</si>
  <si>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</si>
  <si>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</si>
  <si>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</si>
  <si>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</si>
  <si>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</si>
  <si>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</si>
  <si>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</si>
  <si>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</si>
  <si>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</si>
  <si>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</si>
  <si>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</si>
  <si>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</si>
  <si>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</si>
  <si>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</si>
  <si>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</si>
  <si>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</si>
  <si>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</si>
  <si>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</si>
  <si>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</si>
  <si>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</si>
  <si>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</si>
  <si>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</si>
  <si>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</si>
  <si>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</si>
  <si>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</si>
  <si>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</si>
  <si>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</si>
  <si>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</si>
  <si>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</si>
  <si>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</si>
  <si>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</si>
  <si>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</si>
  <si>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</si>
  <si>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</si>
  <si>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</si>
  <si>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</si>
  <si>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</si>
  <si>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</si>
  <si>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</si>
  <si>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</si>
  <si>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</si>
  <si>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</si>
  <si>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</si>
  <si>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</si>
  <si>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</si>
  <si>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</si>
  <si>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</si>
  <si>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</si>
  <si>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</si>
  <si>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</si>
  <si>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</si>
  <si>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</si>
  <si>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</si>
  <si>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</si>
  <si>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</si>
  <si>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</si>
  <si>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</si>
  <si>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</si>
  <si>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</si>
  <si>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</si>
  <si>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</si>
  <si>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</si>
  <si>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</si>
  <si>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</si>
  <si>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</si>
  <si>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</si>
  <si>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</si>
  <si>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</si>
  <si>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</si>
  <si>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</si>
  <si>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</si>
  <si>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</si>
  <si>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</si>
  <si>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</si>
  <si>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</si>
  <si>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</si>
  <si>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</si>
  <si>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</si>
  <si>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</si>
  <si>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</si>
  <si>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</si>
  <si>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</si>
  <si>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</si>
  <si>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</si>
  <si>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</si>
  <si>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</si>
  <si>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</si>
  <si>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</si>
  <si>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</si>
  <si>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</si>
  <si>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</si>
  <si>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</si>
  <si>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</si>
  <si>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</si>
  <si>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</si>
  <si>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</si>
  <si>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</si>
  <si>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</si>
  <si>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</si>
  <si>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</si>
  <si>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</si>
  <si>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</si>
  <si>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</si>
  <si>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</si>
  <si>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</si>
  <si>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</si>
  <si>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</si>
  <si>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</si>
  <si>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</si>
  <si>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</si>
  <si>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</si>
  <si>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</si>
  <si>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</si>
  <si>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</si>
  <si>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</si>
  <si>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</si>
  <si>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</si>
  <si>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</si>
  <si>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</si>
  <si>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</si>
  <si>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</si>
  <si>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</si>
  <si>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</si>
  <si>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</si>
  <si>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</si>
  <si>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</si>
  <si>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</si>
  <si>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</si>
  <si>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</si>
  <si>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</si>
  <si>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</si>
  <si>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</si>
  <si>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</si>
  <si>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</si>
  <si>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</si>
  <si>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</si>
  <si>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</si>
  <si>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</si>
  <si>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</si>
  <si>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</si>
  <si>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</si>
  <si>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</si>
  <si>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</si>
  <si>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</si>
  <si>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</si>
  <si>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</si>
  <si>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</si>
  <si>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</si>
  <si>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</si>
  <si>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</si>
  <si>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</si>
  <si>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</si>
  <si>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</si>
  <si>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</si>
  <si>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</si>
  <si>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</si>
  <si>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</si>
  <si>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</si>
  <si>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</si>
  <si>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</si>
  <si>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</si>
  <si>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</si>
  <si>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</si>
  <si>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</si>
  <si>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</si>
  <si>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</si>
  <si>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</si>
  <si>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</si>
  <si>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</si>
  <si>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</si>
  <si>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</si>
  <si>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</si>
  <si>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</si>
  <si>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</si>
  <si>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</si>
  <si>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</si>
  <si>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</si>
  <si>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</si>
  <si>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</si>
  <si>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</si>
  <si>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</si>
  <si>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</si>
  <si>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</si>
  <si>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</si>
  <si>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</si>
  <si>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</si>
  <si>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</si>
  <si>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</si>
  <si>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</si>
  <si>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</si>
  <si>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</si>
  <si>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</si>
  <si>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</si>
  <si>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</si>
  <si>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</si>
  <si>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</si>
  <si>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</si>
  <si>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</si>
  <si>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</si>
  <si>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</si>
  <si>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</si>
  <si>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</si>
  <si>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</si>
  <si>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</si>
  <si>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</si>
  <si>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</si>
  <si>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</si>
  <si>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</si>
  <si>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</si>
  <si>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</si>
  <si>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</si>
  <si>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</si>
  <si>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</si>
  <si>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</si>
  <si>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</si>
  <si>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</si>
  <si>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</si>
  <si>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</si>
  <si>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</si>
  <si>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</si>
  <si>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</si>
  <si>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</si>
  <si>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</si>
  <si>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</si>
  <si>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</si>
  <si>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</si>
  <si>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</si>
  <si>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</si>
  <si>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</si>
  <si>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</si>
  <si>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</si>
  <si>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</si>
  <si>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</si>
  <si>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</si>
  <si>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</si>
  <si>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</si>
  <si>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</si>
  <si>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</si>
  <si>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</si>
  <si>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</si>
  <si>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</si>
  <si>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</si>
  <si>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</si>
  <si>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</si>
  <si>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</si>
  <si>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</si>
  <si>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</si>
  <si>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</si>
  <si>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</si>
  <si>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</si>
  <si>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</si>
  <si>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</si>
  <si>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</si>
  <si>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</si>
  <si>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</si>
  <si>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</si>
  <si>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</si>
  <si>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</si>
  <si>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</si>
  <si>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</si>
  <si>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</si>
  <si>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</si>
  <si>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</si>
  <si>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</si>
  <si>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</si>
  <si>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</si>
  <si>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</si>
  <si>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</si>
  <si>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</si>
  <si>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</si>
  <si>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</si>
  <si>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</si>
  <si>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</si>
  <si>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</si>
  <si>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</si>
  <si>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</si>
  <si>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</si>
  <si>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</si>
  <si>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</si>
  <si>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</si>
  <si>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</si>
  <si>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</si>
  <si>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</si>
  <si>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</si>
  <si>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</si>
  <si>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</si>
  <si>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</si>
  <si>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</si>
  <si>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</si>
  <si>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</si>
  <si>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</si>
  <si>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</si>
  <si>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</si>
  <si>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</si>
  <si>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</si>
  <si>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</si>
  <si>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</si>
  <si>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</si>
  <si>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</si>
  <si>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</si>
  <si>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</si>
  <si>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</si>
  <si>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</si>
  <si>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</si>
  <si>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</si>
  <si>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</si>
  <si>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</si>
  <si>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</si>
  <si>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</si>
  <si>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</si>
  <si>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</si>
  <si>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</si>
  <si>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</si>
  <si>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</si>
  <si>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</si>
  <si>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</si>
  <si>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</si>
  <si>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</si>
  <si>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</si>
  <si>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</si>
  <si>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</si>
  <si>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</si>
  <si>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</si>
  <si>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</si>
  <si>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</si>
  <si>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</si>
  <si>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</si>
  <si>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</si>
  <si>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</si>
  <si>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</si>
  <si>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</si>
  <si>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</si>
  <si>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</si>
  <si>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</si>
  <si>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</si>
  <si>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</si>
  <si>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</si>
  <si>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</si>
  <si>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</si>
  <si>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</si>
  <si>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</si>
  <si>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</si>
  <si>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</si>
  <si>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</si>
  <si>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</si>
  <si>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</si>
  <si>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</si>
  <si>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</si>
  <si>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</si>
  <si>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</si>
  <si>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</si>
  <si>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</si>
  <si>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</si>
  <si>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</si>
  <si>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</si>
  <si>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</si>
  <si>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</si>
  <si>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</si>
  <si>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</si>
  <si>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</si>
  <si>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</si>
  <si>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</si>
  <si>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</si>
  <si>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</si>
  <si>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</si>
  <si>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</si>
  <si>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</si>
  <si>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</si>
  <si>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</si>
  <si>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</si>
  <si>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</si>
  <si>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</si>
  <si>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</si>
  <si>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</si>
  <si>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</si>
  <si>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</si>
  <si>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</si>
  <si>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</si>
  <si>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</si>
  <si>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</si>
  <si>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</si>
  <si>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</si>
  <si>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</si>
  <si>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</si>
  <si>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</si>
  <si>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</si>
  <si>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</si>
  <si>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</si>
  <si>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</si>
  <si>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</si>
  <si>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</si>
  <si>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</si>
  <si>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</si>
  <si>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</si>
  <si>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</si>
  <si>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</si>
  <si>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</si>
  <si>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</si>
  <si>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</si>
  <si>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</si>
  <si>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</si>
  <si>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</si>
  <si>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</si>
  <si>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</si>
  <si>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</si>
  <si>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</si>
  <si>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</si>
  <si>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</si>
  <si>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</si>
  <si>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</si>
  <si>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</si>
  <si>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</si>
  <si>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</si>
  <si>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</si>
  <si>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</si>
  <si>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</si>
  <si>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</si>
  <si>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</si>
  <si>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</si>
  <si>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</si>
  <si>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</si>
  <si>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</si>
  <si>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</si>
  <si>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</si>
  <si>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</si>
  <si>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</si>
  <si>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</si>
  <si>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</si>
  <si>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</si>
  <si>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</si>
  <si>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</si>
  <si>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</si>
  <si>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</si>
  <si>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</si>
  <si>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</si>
  <si>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</si>
  <si>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</si>
  <si>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</si>
  <si>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</si>
  <si>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</si>
  <si>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</si>
  <si>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</si>
  <si>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</si>
  <si>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</si>
  <si>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</si>
  <si>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</si>
  <si>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</si>
  <si>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</si>
  <si>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</si>
  <si>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</si>
  <si>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</si>
  <si>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</si>
  <si>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</si>
  <si>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</si>
  <si>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</si>
  <si>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</si>
  <si>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</si>
  <si>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</si>
  <si>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</si>
  <si>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</si>
  <si>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</si>
  <si>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</si>
  <si>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</si>
  <si>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</si>
  <si>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</si>
  <si>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</si>
  <si>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</si>
  <si>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</si>
  <si>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</si>
  <si>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</si>
  <si>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</si>
  <si>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</si>
  <si>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</si>
  <si>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</si>
  <si>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</si>
  <si>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</si>
  <si>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</si>
  <si>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</si>
  <si>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</si>
  <si>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</si>
  <si>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</si>
  <si>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</si>
  <si>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</si>
  <si>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</si>
  <si>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</si>
  <si>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</si>
  <si>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</si>
  <si>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</si>
  <si>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</si>
  <si>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</si>
  <si>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</si>
  <si>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</si>
  <si>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</si>
  <si>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</si>
  <si>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</si>
  <si>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</si>
  <si>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</si>
  <si>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</si>
  <si>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</si>
  <si>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</si>
  <si>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</si>
  <si>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</si>
  <si>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</si>
  <si>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</si>
  <si>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</si>
  <si>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</si>
  <si>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</si>
  <si>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</si>
  <si>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</si>
  <si>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</si>
  <si>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</si>
  <si>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</si>
  <si>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</si>
  <si>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</si>
  <si>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</si>
  <si>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</si>
  <si>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</si>
  <si>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</si>
  <si>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</si>
  <si>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</si>
  <si>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</si>
  <si>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</si>
  <si>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</si>
  <si>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</si>
  <si>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</si>
  <si>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</si>
  <si>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</si>
  <si>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</si>
  <si>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</si>
  <si>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</si>
  <si>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</si>
  <si>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</si>
  <si>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</si>
  <si>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</si>
  <si>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</si>
  <si>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</si>
  <si>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</si>
  <si>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</si>
  <si>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</si>
  <si>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</si>
  <si>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</si>
  <si>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</si>
  <si>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</si>
  <si>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</si>
  <si>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</si>
  <si>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</si>
  <si>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</si>
  <si>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</si>
  <si>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</si>
  <si>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</si>
  <si>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</si>
  <si>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</si>
  <si>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</si>
  <si>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</si>
  <si>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</si>
  <si>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</si>
  <si>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</si>
  <si>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</si>
  <si>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</si>
  <si>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</si>
  <si>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</si>
  <si>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</si>
  <si>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</si>
  <si>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</si>
  <si>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</si>
  <si>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</si>
  <si>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</si>
  <si>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</si>
  <si>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</si>
  <si>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</si>
  <si>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</si>
  <si>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</si>
  <si>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</si>
  <si>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</si>
  <si>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</si>
  <si>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</si>
  <si>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</si>
  <si>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</si>
  <si>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</si>
  <si>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</si>
  <si>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</si>
  <si>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</si>
  <si>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</si>
  <si>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</si>
  <si>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</si>
  <si>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</si>
  <si>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</si>
  <si>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</si>
  <si>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</si>
  <si>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</si>
  <si>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</si>
  <si>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</si>
  <si>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</si>
  <si>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</si>
  <si>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</si>
  <si>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</si>
  <si>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</si>
  <si>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</si>
  <si>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</si>
  <si>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</si>
  <si>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</si>
  <si>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</si>
  <si>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</si>
  <si>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</si>
  <si>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</si>
  <si>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</si>
  <si>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</si>
  <si>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</si>
  <si>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</si>
  <si>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</si>
  <si>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</si>
  <si>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</si>
  <si>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</si>
  <si>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</si>
  <si>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</si>
  <si>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</si>
  <si>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</si>
  <si>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</si>
  <si>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</si>
  <si>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</si>
  <si>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</si>
  <si>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</si>
  <si>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</si>
  <si>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</si>
  <si>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</si>
  <si>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</si>
  <si>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</si>
  <si>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</si>
  <si>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</si>
  <si>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</si>
  <si>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</si>
  <si>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</si>
  <si>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</si>
  <si>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</si>
  <si>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</si>
  <si>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</si>
  <si>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</si>
  <si>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</si>
  <si>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</si>
  <si>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</si>
  <si>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</si>
  <si>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</si>
  <si>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</si>
  <si>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</si>
  <si>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</si>
  <si>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</si>
  <si>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</si>
  <si>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</si>
  <si>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</si>
  <si>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</si>
  <si>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</si>
  <si>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</si>
  <si>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</si>
  <si>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</si>
  <si>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</si>
  <si>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</si>
  <si>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</si>
  <si>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</si>
  <si>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</si>
  <si>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</si>
  <si>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</si>
  <si>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</si>
  <si>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</si>
  <si>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</si>
  <si>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</si>
  <si>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</si>
  <si>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</si>
  <si>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</si>
  <si>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</si>
  <si>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</si>
  <si>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</si>
  <si>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</si>
  <si>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</si>
  <si>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</si>
  <si>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</si>
  <si>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</si>
  <si>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</si>
  <si>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</si>
  <si>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</si>
  <si>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</si>
  <si>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</si>
  <si>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</si>
  <si>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</si>
  <si>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</si>
  <si>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</si>
  <si>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</si>
  <si>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</si>
  <si>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</si>
  <si>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</si>
  <si>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</si>
  <si>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</si>
  <si>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</si>
  <si>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</si>
  <si>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</si>
  <si>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</si>
  <si>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</si>
  <si>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</si>
  <si>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</si>
  <si>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</si>
  <si>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</si>
  <si>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</si>
  <si>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</si>
  <si>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</si>
  <si>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</si>
  <si>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</si>
  <si>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</si>
  <si>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</si>
  <si>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</si>
  <si>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</si>
  <si>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</si>
  <si>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</si>
  <si>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</si>
  <si>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</si>
  <si>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</si>
  <si>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</si>
  <si>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</si>
  <si>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</si>
  <si>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</si>
  <si>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</si>
  <si>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</si>
  <si>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</si>
  <si>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</si>
  <si>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</si>
  <si>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</si>
  <si>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</si>
  <si>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</si>
  <si>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</si>
  <si>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</si>
  <si>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</si>
  <si>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</si>
  <si>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</si>
  <si>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</si>
  <si>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</si>
  <si>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</si>
  <si>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</si>
  <si>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</si>
  <si>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</si>
  <si>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</si>
  <si>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</si>
  <si>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</si>
  <si>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</si>
  <si>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</si>
  <si>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</si>
  <si>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</si>
  <si>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</si>
  <si>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</si>
  <si>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</si>
  <si>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</si>
  <si>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</si>
  <si>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</si>
  <si>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</si>
  <si>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</si>
  <si>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</si>
  <si>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</si>
  <si>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</si>
  <si>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</si>
  <si>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</si>
  <si>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</si>
  <si>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</si>
  <si>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</si>
  <si>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</si>
  <si>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</si>
  <si>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</si>
  <si>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</si>
  <si>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</si>
  <si>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</si>
  <si>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</si>
  <si>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</si>
  <si>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</si>
  <si>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</si>
  <si>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</si>
  <si>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</si>
  <si>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</si>
  <si>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</si>
  <si>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</si>
  <si>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</si>
  <si>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</si>
  <si>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</si>
  <si>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</si>
  <si>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</si>
  <si>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</si>
  <si>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</si>
  <si>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</si>
  <si>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</si>
  <si>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</si>
  <si>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</si>
  <si>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</si>
  <si>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</si>
  <si>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</si>
  <si>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</si>
  <si>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</si>
  <si>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</si>
  <si>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</si>
  <si>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</si>
  <si>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</si>
  <si>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</si>
  <si>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</si>
  <si>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</si>
  <si>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</si>
  <si>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</si>
  <si>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</si>
  <si>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</si>
  <si>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</si>
  <si>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</si>
  <si>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</si>
  <si>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</si>
  <si>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</si>
  <si>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</si>
  <si>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</si>
  <si>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</si>
  <si>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</si>
  <si>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</si>
  <si>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</si>
  <si>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</si>
  <si>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</si>
  <si>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</si>
  <si>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</si>
  <si>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</si>
  <si>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</si>
  <si>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</si>
  <si>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</si>
  <si>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</si>
  <si>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</si>
  <si>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</si>
  <si>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</si>
  <si>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</si>
  <si>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</si>
  <si>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</si>
  <si>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</si>
  <si>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</si>
  <si>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</si>
  <si>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</si>
  <si>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</si>
  <si>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</si>
  <si>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</si>
  <si>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</si>
  <si>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</si>
  <si>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</si>
  <si>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</si>
  <si>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</si>
  <si>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</si>
  <si>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</si>
  <si>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</si>
  <si>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</si>
  <si>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</si>
  <si>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</si>
  <si>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</si>
  <si>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</si>
  <si>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</si>
  <si>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</si>
  <si>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</si>
  <si>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</si>
  <si>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</si>
  <si>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</si>
  <si>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</si>
  <si>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</si>
  <si>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</si>
  <si>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</si>
  <si>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</si>
  <si>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</si>
  <si>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</si>
  <si>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</si>
  <si>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</si>
  <si>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</si>
  <si>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</si>
  <si>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</si>
  <si>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</si>
  <si>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</si>
  <si>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</si>
  <si>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</si>
  <si>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</si>
  <si>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</si>
  <si>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</si>
  <si>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</si>
  <si>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</si>
  <si>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</si>
  <si>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</si>
  <si>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</si>
  <si>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</si>
  <si>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</si>
  <si>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</si>
  <si>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</si>
  <si>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</si>
  <si>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</si>
  <si>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</si>
  <si>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</si>
  <si>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</si>
  <si>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</si>
  <si>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</si>
  <si>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</si>
  <si>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</si>
  <si>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</si>
  <si>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</si>
  <si>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</si>
  <si>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</si>
  <si>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</si>
  <si>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</si>
  <si>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</si>
  <si>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</si>
  <si>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</si>
  <si>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</si>
  <si>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</si>
  <si>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</si>
  <si>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</si>
  <si>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</si>
  <si>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</si>
  <si>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</si>
  <si>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</si>
  <si>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</si>
  <si>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</si>
  <si>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</si>
  <si>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</si>
  <si>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</si>
  <si>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</si>
  <si>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</si>
  <si>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</si>
  <si>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</si>
  <si>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</si>
  <si>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</si>
  <si>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</si>
  <si>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</si>
  <si>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</si>
  <si>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</si>
  <si>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</si>
  <si>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</si>
  <si>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</si>
  <si>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</si>
  <si>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</si>
  <si>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</si>
  <si>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</si>
  <si>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</si>
  <si>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</si>
  <si>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</si>
  <si>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</si>
  <si>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</si>
  <si>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</si>
  <si>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</si>
  <si>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</si>
  <si>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</si>
  <si>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</si>
  <si>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</si>
  <si>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</si>
  <si>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</si>
  <si>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</si>
  <si>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</si>
  <si>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</si>
  <si>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</si>
  <si>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</si>
  <si>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</si>
  <si>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</si>
  <si>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</si>
  <si>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</si>
  <si>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</si>
  <si>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</si>
  <si>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</si>
  <si>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</si>
  <si>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</si>
  <si>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</si>
  <si>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</si>
  <si>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</si>
  <si>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</si>
  <si>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</si>
  <si>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</si>
  <si>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</si>
  <si>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</si>
  <si>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</si>
  <si>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</si>
  <si>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</si>
  <si>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</si>
  <si>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</si>
  <si>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</si>
  <si>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</si>
  <si>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</si>
  <si>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</si>
  <si>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</si>
  <si>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</si>
  <si>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</si>
  <si>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</si>
  <si>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</si>
  <si>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</si>
  <si>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</si>
  <si>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</si>
  <si>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</si>
  <si>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</si>
  <si>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</si>
  <si>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</si>
  <si>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</si>
  <si>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</si>
  <si>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</si>
  <si>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</si>
  <si>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</si>
  <si>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</si>
  <si>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</si>
  <si>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</si>
  <si>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</si>
  <si>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</si>
  <si>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</si>
  <si>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</si>
  <si>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</si>
  <si>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</si>
  <si>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</si>
  <si>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</si>
  <si>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</si>
  <si>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</si>
  <si>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</si>
  <si>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</si>
  <si>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</si>
  <si>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</si>
  <si>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</si>
  <si>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</si>
  <si>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</si>
  <si>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</si>
  <si>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</si>
  <si>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</si>
  <si>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</si>
  <si>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</si>
  <si>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</si>
  <si>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</si>
  <si>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</si>
  <si>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</si>
  <si>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</si>
  <si>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</si>
  <si>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</si>
  <si>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</si>
  <si>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</si>
  <si>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</si>
  <si>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</si>
  <si>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</si>
  <si>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</si>
  <si>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</si>
  <si>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</si>
  <si>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</si>
  <si>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</si>
  <si>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</si>
  <si>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</si>
  <si>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</si>
  <si>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</si>
  <si>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</si>
  <si>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</si>
  <si>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</si>
  <si>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</si>
  <si>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</si>
  <si>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</si>
  <si>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</si>
  <si>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</si>
  <si>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</si>
  <si>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</si>
  <si>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</si>
  <si>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</si>
  <si>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</si>
  <si>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</si>
  <si>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</si>
  <si>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</si>
  <si>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</si>
  <si>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</si>
  <si>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</si>
  <si>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</si>
  <si>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</si>
  <si>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</si>
  <si>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</si>
  <si>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</si>
  <si>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</si>
  <si>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</si>
  <si>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</si>
  <si>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</si>
  <si>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</si>
  <si>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</si>
  <si>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</si>
  <si>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</si>
  <si>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</si>
  <si>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</si>
  <si>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</si>
  <si>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</si>
  <si>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</si>
  <si>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</si>
  <si>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</si>
  <si>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</si>
  <si>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</si>
  <si>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</si>
  <si>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</si>
  <si>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</si>
  <si>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</si>
  <si>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</si>
  <si>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</si>
  <si>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</si>
  <si>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</si>
  <si>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</si>
  <si>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</si>
  <si>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</si>
  <si>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</si>
  <si>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</si>
  <si>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</si>
  <si>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</si>
  <si>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</si>
  <si>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</si>
  <si>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</si>
  <si>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</si>
  <si>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</si>
  <si>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</si>
  <si>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</si>
  <si>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</si>
  <si>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</si>
  <si>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</si>
  <si>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</si>
  <si>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</si>
  <si>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</si>
  <si>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</si>
  <si>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</si>
  <si>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</si>
  <si>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</si>
  <si>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</si>
  <si>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</si>
  <si>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</si>
  <si>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</si>
  <si>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</si>
  <si>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</si>
  <si>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</si>
  <si>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</si>
  <si>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</si>
  <si>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</si>
  <si>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</si>
  <si>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</si>
  <si>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</si>
  <si>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</si>
  <si>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</si>
  <si>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</si>
  <si>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</si>
  <si>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</si>
  <si>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</si>
  <si>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</si>
  <si>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</si>
  <si>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</si>
  <si>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</si>
  <si>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</si>
  <si>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</si>
  <si>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</si>
  <si>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</si>
  <si>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</si>
  <si>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</si>
  <si>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</si>
  <si>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</si>
  <si>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</si>
  <si>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</si>
  <si>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</si>
  <si>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</si>
  <si>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</si>
  <si>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</si>
  <si>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</si>
  <si>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</si>
  <si>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</si>
  <si>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</si>
  <si>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</si>
  <si>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</si>
  <si>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</si>
  <si>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</si>
  <si>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</si>
  <si>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</si>
  <si>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</si>
  <si>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</si>
  <si>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</si>
  <si>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</si>
  <si>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</si>
  <si>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</si>
  <si>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</si>
  <si>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</si>
  <si>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</si>
  <si>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</si>
  <si>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</si>
  <si>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</si>
  <si>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</si>
  <si>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</si>
  <si>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</si>
  <si>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</si>
  <si>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</si>
  <si>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</si>
  <si>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</si>
  <si>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</si>
  <si>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</si>
  <si>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</si>
  <si>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</si>
  <si>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</si>
  <si>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</si>
  <si>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</si>
  <si>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</si>
  <si>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</si>
  <si>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</si>
  <si>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</si>
  <si>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</si>
  <si>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</si>
  <si>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</si>
  <si>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</si>
  <si>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</si>
  <si>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</si>
  <si>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</si>
  <si>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</si>
  <si>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</si>
  <si>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</si>
  <si>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</si>
  <si>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</si>
  <si>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</si>
  <si>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</si>
  <si>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</si>
  <si>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</si>
  <si>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</si>
  <si>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</si>
  <si>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</si>
  <si>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</si>
  <si>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</si>
  <si>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</si>
  <si>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</si>
  <si>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</si>
  <si>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</si>
  <si>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</si>
  <si>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</si>
  <si>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</si>
  <si>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</si>
  <si>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</si>
  <si>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</si>
  <si>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</si>
  <si>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</si>
  <si>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</si>
  <si>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</si>
  <si>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</si>
  <si>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</si>
  <si>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</si>
  <si>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</si>
  <si>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</si>
  <si>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</si>
  <si>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</si>
  <si>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</si>
  <si>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</si>
  <si>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</si>
  <si>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</si>
  <si>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</si>
  <si>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</si>
  <si>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</si>
  <si>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</si>
  <si>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</si>
  <si>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</si>
  <si>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</si>
  <si>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</si>
  <si>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</si>
  <si>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</si>
  <si>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</si>
  <si>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</si>
  <si>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</si>
  <si>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</si>
  <si>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</si>
  <si>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</si>
  <si>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</si>
  <si>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</si>
  <si>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</si>
  <si>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</si>
  <si>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</si>
  <si>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</si>
  <si>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</si>
  <si>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</si>
  <si>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</si>
  <si>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</si>
  <si>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</si>
  <si>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</si>
  <si>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</si>
  <si>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</si>
  <si>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</si>
  <si>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</si>
  <si>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</si>
  <si>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</si>
  <si>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</si>
  <si>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</si>
  <si>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</si>
  <si>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</si>
  <si>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</si>
  <si>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</si>
  <si>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</si>
  <si>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</si>
  <si>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</si>
  <si>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</si>
  <si>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</si>
  <si>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</si>
  <si>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</si>
  <si>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</si>
  <si>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</si>
  <si>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</si>
  <si>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</si>
  <si>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</si>
  <si>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</si>
  <si>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</si>
  <si>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</si>
  <si>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</si>
  <si>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</si>
  <si>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</si>
  <si>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</si>
  <si>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</si>
  <si>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</si>
  <si>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</si>
  <si>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</si>
  <si>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</si>
  <si>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</si>
  <si>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</si>
  <si>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</si>
  <si>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</si>
  <si>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</si>
  <si>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</si>
  <si>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</si>
  <si>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</si>
  <si>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</si>
  <si>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</si>
  <si>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</si>
  <si>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</si>
  <si>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</si>
  <si>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</si>
  <si>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</si>
  <si>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</si>
  <si>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</si>
  <si>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</si>
  <si>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</si>
  <si>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</si>
  <si>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</si>
  <si>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</si>
  <si>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</si>
  <si>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</si>
  <si>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</si>
  <si>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</si>
  <si>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</si>
  <si>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</si>
  <si>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</si>
  <si>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</si>
  <si>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</si>
  <si>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</si>
  <si>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</si>
  <si>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</si>
  <si>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</si>
  <si>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</si>
  <si>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</si>
  <si>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</si>
  <si>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</si>
  <si>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</si>
  <si>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</si>
  <si>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</si>
  <si>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</si>
  <si>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</si>
  <si>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</si>
  <si>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</si>
  <si>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</si>
  <si>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</si>
  <si>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</si>
  <si>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</si>
  <si>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</si>
  <si>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</si>
  <si>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</si>
  <si>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</si>
  <si>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</si>
  <si>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</si>
  <si>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</si>
  <si>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</si>
  <si>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</si>
  <si>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</si>
  <si>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</si>
  <si>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</si>
  <si>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</si>
  <si>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</si>
  <si>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</si>
  <si>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</si>
  <si>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</si>
  <si>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</si>
  <si>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</si>
  <si>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</si>
  <si>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</si>
  <si>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</si>
  <si>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</si>
  <si>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</si>
  <si>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</si>
  <si>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</si>
  <si>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</si>
  <si>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</si>
  <si>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</si>
  <si>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</si>
  <si>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</si>
  <si>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</si>
  <si>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</si>
  <si>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</si>
  <si>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</si>
  <si>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</si>
  <si>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</si>
  <si>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</si>
  <si>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</si>
  <si>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</si>
  <si>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</si>
  <si>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</si>
  <si>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</si>
  <si>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</si>
  <si>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</si>
  <si>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</si>
  <si>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</si>
  <si>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</si>
  <si>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</si>
  <si>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</si>
  <si>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</si>
  <si>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</si>
  <si>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</si>
  <si>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</si>
  <si>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</si>
  <si>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</si>
  <si>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</si>
  <si>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</si>
  <si>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</si>
  <si>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</si>
  <si>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</si>
  <si>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</si>
  <si>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</si>
  <si>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</si>
  <si>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</si>
  <si>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</si>
  <si>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</si>
  <si>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</si>
  <si>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</si>
  <si>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</si>
  <si>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</si>
  <si>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</si>
  <si>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</si>
  <si>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</si>
  <si>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</si>
  <si>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</si>
  <si>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</si>
  <si>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</si>
  <si>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</si>
  <si>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</si>
  <si>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</si>
  <si>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</si>
  <si>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</si>
  <si>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</si>
  <si>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</si>
  <si>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</si>
  <si>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</si>
  <si>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</si>
  <si>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</si>
  <si>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</si>
  <si>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</si>
  <si>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</si>
  <si>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</si>
  <si>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</si>
  <si>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</si>
  <si>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</si>
  <si>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</si>
  <si>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</si>
  <si>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</si>
  <si>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</si>
  <si>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</si>
  <si>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</si>
  <si>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</si>
  <si>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</si>
  <si>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</si>
  <si>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</si>
  <si>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</si>
  <si>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</si>
  <si>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</si>
  <si>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</si>
  <si>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</si>
  <si>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</si>
  <si>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</si>
  <si>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</si>
  <si>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</si>
  <si>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</si>
  <si>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</si>
  <si>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</si>
  <si>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</si>
  <si>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</si>
  <si>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</si>
  <si>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</si>
  <si>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</si>
  <si>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</si>
  <si>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</si>
  <si>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</si>
  <si>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</si>
  <si>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</si>
  <si>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</si>
  <si>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</si>
  <si>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</si>
  <si>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</si>
  <si>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</si>
  <si>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</si>
  <si>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</si>
  <si>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</si>
  <si>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</si>
  <si>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</si>
  <si>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</si>
  <si>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</si>
  <si>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</si>
  <si>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</si>
  <si>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</si>
  <si>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</si>
  <si>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</si>
  <si>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</si>
  <si>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</si>
  <si>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</si>
  <si>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</si>
  <si>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</si>
  <si>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</si>
  <si>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</si>
  <si>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</si>
  <si>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</si>
  <si>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</si>
  <si>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</si>
  <si>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</si>
  <si>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</si>
  <si>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</si>
  <si>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</si>
  <si>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</si>
  <si>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</si>
  <si>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</si>
  <si>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</si>
  <si>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</si>
  <si>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</si>
  <si>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</si>
  <si>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</si>
  <si>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</si>
  <si>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</si>
  <si>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</si>
  <si>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</si>
  <si>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</si>
  <si>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</si>
  <si>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</si>
  <si>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</si>
  <si>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</si>
  <si>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</si>
  <si>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</si>
  <si>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</si>
  <si>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</si>
  <si>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</si>
  <si>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</si>
  <si>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</si>
  <si>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</si>
  <si>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</si>
  <si>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</si>
  <si>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</si>
  <si>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</si>
  <si>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</si>
  <si>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</si>
  <si>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</si>
  <si>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</si>
  <si>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</si>
  <si>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</si>
  <si>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</si>
  <si>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</si>
  <si>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</si>
  <si>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</si>
  <si>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</si>
  <si>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</si>
  <si>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</si>
  <si>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</si>
  <si>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</si>
  <si>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</si>
  <si>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</si>
  <si>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</si>
  <si>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</si>
  <si>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</si>
  <si>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</si>
  <si>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</si>
  <si>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</si>
  <si>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</si>
  <si>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</si>
  <si>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</si>
  <si>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</si>
  <si>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</si>
  <si>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</si>
  <si>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</si>
  <si>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</si>
  <si>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</si>
  <si>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</si>
  <si>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</si>
  <si>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</si>
  <si>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</si>
  <si>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</si>
  <si>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</si>
  <si>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</si>
  <si>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</si>
  <si>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</si>
  <si>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</si>
  <si>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</si>
  <si>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</si>
  <si>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</si>
  <si>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</si>
  <si>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</si>
  <si>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</si>
  <si>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</si>
  <si>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</si>
  <si>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</si>
  <si>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</si>
  <si>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</si>
  <si>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</si>
  <si>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</si>
  <si>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</si>
  <si>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</si>
  <si>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</si>
  <si>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</si>
  <si>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</si>
  <si>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</si>
  <si>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</si>
  <si>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</si>
  <si>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</si>
  <si>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</si>
  <si>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</si>
  <si>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</si>
  <si>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</si>
  <si>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</si>
  <si>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</si>
  <si>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</si>
  <si>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</si>
  <si>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</si>
  <si>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</si>
  <si>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</si>
  <si>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</si>
  <si>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</si>
  <si>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</si>
  <si>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</si>
  <si>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</si>
  <si>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</si>
  <si>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</si>
  <si>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</si>
  <si>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</si>
  <si>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</si>
  <si>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</si>
  <si>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</si>
  <si>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</si>
  <si>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</si>
  <si>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</si>
  <si>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</si>
  <si>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</si>
  <si>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</si>
  <si>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</si>
  <si>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</si>
  <si>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</si>
  <si>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</si>
  <si>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</si>
  <si>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</si>
  <si>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</si>
  <si>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</si>
  <si>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</si>
  <si>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</si>
  <si>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</si>
  <si>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</si>
  <si>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</si>
  <si>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</si>
  <si>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</si>
  <si>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</si>
  <si>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</si>
  <si>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</si>
  <si>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</si>
  <si>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</si>
  <si>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</si>
  <si>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</si>
  <si>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</si>
  <si>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</si>
  <si>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</si>
  <si>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</si>
  <si>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</si>
  <si>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</si>
  <si>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</si>
  <si>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</si>
  <si>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</si>
  <si>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</si>
  <si>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</si>
  <si>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</si>
  <si>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</si>
  <si>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</si>
  <si>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</si>
  <si>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</si>
  <si>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</si>
  <si>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</si>
  <si>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</si>
  <si>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</si>
  <si>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</si>
  <si>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</si>
  <si>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</si>
  <si>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</si>
  <si>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</si>
  <si>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</si>
  <si>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</si>
  <si>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</si>
  <si>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</si>
  <si>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</si>
  <si>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</si>
  <si>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</si>
  <si>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</si>
  <si>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</si>
  <si>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</si>
  <si>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</si>
  <si>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</si>
  <si>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</si>
  <si>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</si>
  <si>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</si>
  <si>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</si>
  <si>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</si>
  <si>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</si>
  <si>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</si>
  <si>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</si>
  <si>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</si>
  <si>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</si>
  <si>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</si>
  <si>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</si>
  <si>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</si>
  <si>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</si>
  <si>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</si>
  <si>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</si>
  <si>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</si>
  <si>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</si>
  <si>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</si>
  <si>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</si>
  <si>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</si>
  <si>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</si>
  <si>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</si>
  <si>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</si>
  <si>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</si>
  <si>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</si>
  <si>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</si>
  <si>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</si>
  <si>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</si>
  <si>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</si>
  <si>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</si>
  <si>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</si>
  <si>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</si>
  <si>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</si>
  <si>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</si>
  <si>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</si>
  <si>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</si>
  <si>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</si>
  <si>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</si>
  <si>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</si>
  <si>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</si>
  <si>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</si>
  <si>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</si>
  <si>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</si>
  <si>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</si>
  <si>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</si>
  <si>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</si>
  <si>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</si>
  <si>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</si>
  <si>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</si>
  <si>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</si>
  <si>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</si>
  <si>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</si>
  <si>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</si>
  <si>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</si>
  <si>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</si>
  <si>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</si>
  <si>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</si>
  <si>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</si>
  <si>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</si>
  <si>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</si>
  <si>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</si>
  <si>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</si>
  <si>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</si>
  <si>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</si>
  <si>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</si>
  <si>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</si>
  <si>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</si>
  <si>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</si>
  <si>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</si>
  <si>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</si>
  <si>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</si>
  <si>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</si>
  <si>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</si>
  <si>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</si>
  <si>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</si>
  <si>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</si>
  <si>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</si>
  <si>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</si>
  <si>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</si>
  <si>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</si>
  <si>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</si>
  <si>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</si>
  <si>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</si>
  <si>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</si>
  <si>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</si>
  <si>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</si>
  <si>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</si>
  <si>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</si>
  <si>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</si>
  <si>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</si>
  <si>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</si>
  <si>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</si>
  <si>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</si>
  <si>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</si>
  <si>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</si>
  <si>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</si>
  <si>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</si>
  <si>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</si>
  <si>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</si>
  <si>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</si>
  <si>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</si>
  <si>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</si>
  <si>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</si>
  <si>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</si>
  <si>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</si>
  <si>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</si>
  <si>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</si>
  <si>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</si>
  <si>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</si>
  <si>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</si>
  <si>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</si>
  <si>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</si>
  <si>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</si>
  <si>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</si>
  <si>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</si>
  <si>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</si>
  <si>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</si>
  <si>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</si>
  <si>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</si>
  <si>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</si>
  <si>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</si>
  <si>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</si>
  <si>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</si>
  <si>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</si>
  <si>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</si>
  <si>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</si>
  <si>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</si>
  <si>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</si>
  <si>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</si>
  <si>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</si>
  <si>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</si>
  <si>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</si>
  <si>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</si>
  <si>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</si>
  <si>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</si>
  <si>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</si>
  <si>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</si>
  <si>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</si>
  <si>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</si>
  <si>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</si>
  <si>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</si>
  <si>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</si>
  <si>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</si>
  <si>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</si>
  <si>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</si>
  <si>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</si>
  <si>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</si>
  <si>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</si>
  <si>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</si>
  <si>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</si>
  <si>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</si>
  <si>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</si>
  <si>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</si>
  <si>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</si>
  <si>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</si>
  <si>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</si>
  <si>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</si>
  <si>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</si>
  <si>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</si>
  <si>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</si>
  <si>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</si>
  <si>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</si>
  <si>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</si>
  <si>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</si>
  <si>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</si>
  <si>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</si>
  <si>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</si>
  <si>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</si>
  <si>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</si>
  <si>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</si>
  <si>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</si>
  <si>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</si>
  <si>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</si>
  <si>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</si>
  <si>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</si>
  <si>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</si>
  <si>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</si>
  <si>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</si>
  <si>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</si>
  <si>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</si>
  <si>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</si>
  <si>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</si>
  <si>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</si>
  <si>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</si>
  <si>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</si>
  <si>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</si>
  <si>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</si>
  <si>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</si>
  <si>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</si>
  <si>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</si>
  <si>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</si>
  <si>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</si>
  <si>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</si>
  <si>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</si>
  <si>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</si>
  <si>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</si>
  <si>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</si>
  <si>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</si>
  <si>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</si>
  <si>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</si>
  <si>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</si>
  <si>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</si>
  <si>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</si>
  <si>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</si>
  <si>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</si>
  <si>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</si>
  <si>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</si>
  <si>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</si>
  <si>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</si>
  <si>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</si>
  <si>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</si>
  <si>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</si>
  <si>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</si>
  <si>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</si>
  <si>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</si>
  <si>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</si>
  <si>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</si>
  <si>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</si>
  <si>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</si>
  <si>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</si>
  <si>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</si>
  <si>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</si>
  <si>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</si>
  <si>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</si>
  <si>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</si>
  <si>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</si>
  <si>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</si>
  <si>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</si>
  <si>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</si>
  <si>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</si>
  <si>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</si>
  <si>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</si>
  <si>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</si>
  <si>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</si>
  <si>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</si>
  <si>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</si>
  <si>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</si>
  <si>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</si>
  <si>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</si>
  <si>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</si>
  <si>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</si>
  <si>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</si>
  <si>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</si>
  <si>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</si>
  <si>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</si>
  <si>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</si>
  <si>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</si>
  <si>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</si>
  <si>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</si>
  <si>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</si>
  <si>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</si>
  <si>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</si>
  <si>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</si>
  <si>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</si>
  <si>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</si>
  <si>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</si>
  <si>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</si>
  <si>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</si>
  <si>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</si>
  <si>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</si>
  <si>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</si>
  <si>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</si>
  <si>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</si>
  <si>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</si>
  <si>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</si>
  <si>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</si>
  <si>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</si>
  <si>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</si>
  <si>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</si>
  <si>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</si>
  <si>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</si>
  <si>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</si>
  <si>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</si>
  <si>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</si>
  <si>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</si>
  <si>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</si>
  <si>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</si>
  <si>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</si>
  <si>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</si>
  <si>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</si>
  <si>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</si>
  <si>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</si>
  <si>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</si>
  <si>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</si>
  <si>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</si>
  <si>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</si>
  <si>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</si>
  <si>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</si>
  <si>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</si>
  <si>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</si>
  <si>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</si>
  <si>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</si>
  <si>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</si>
  <si>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</si>
  <si>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</si>
  <si>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</si>
  <si>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</si>
  <si>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</si>
  <si>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</si>
  <si>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</si>
  <si>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</si>
  <si>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</si>
  <si>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</si>
  <si>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</si>
  <si>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</si>
  <si>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</si>
  <si>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</si>
  <si>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</si>
  <si>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</si>
  <si>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</si>
  <si>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</si>
  <si>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</si>
  <si>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</si>
  <si>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</si>
  <si>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</si>
  <si>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</si>
  <si>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</si>
  <si>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</si>
  <si>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</si>
  <si>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</si>
  <si>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</si>
  <si>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</si>
  <si>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</si>
  <si>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</si>
  <si>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</si>
  <si>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</si>
  <si>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</si>
  <si>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</si>
  <si>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</si>
  <si>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</si>
  <si>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</si>
  <si>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</si>
  <si>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</si>
  <si>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</si>
  <si>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</si>
  <si>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</si>
  <si>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</si>
  <si>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</si>
  <si>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</si>
  <si>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</si>
  <si>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</si>
  <si>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</si>
  <si>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</si>
  <si>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</si>
  <si>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</si>
  <si>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</si>
  <si>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</si>
  <si>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</si>
  <si>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</si>
  <si>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</si>
  <si>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</si>
  <si>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</si>
  <si>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</si>
  <si>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</si>
  <si>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</si>
  <si>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</si>
  <si>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</si>
  <si>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</si>
  <si>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</si>
  <si>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</si>
  <si>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</si>
  <si>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</si>
  <si>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</si>
  <si>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</si>
  <si>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</si>
  <si>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</si>
  <si>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</si>
  <si>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</si>
  <si>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</si>
  <si>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</si>
  <si>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</si>
  <si>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</si>
  <si>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</si>
  <si>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</si>
  <si>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</si>
  <si>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</si>
  <si>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</si>
  <si>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</si>
  <si>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</si>
  <si>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</si>
  <si>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</si>
  <si>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</si>
  <si>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</si>
  <si>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</si>
  <si>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</si>
  <si>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</si>
  <si>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</si>
  <si>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</si>
  <si>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</si>
  <si>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</si>
  <si>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</si>
  <si>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</si>
  <si>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</si>
  <si>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</si>
  <si>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</si>
  <si>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</si>
  <si>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</si>
  <si>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</si>
  <si>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</si>
  <si>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</si>
  <si>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</si>
  <si>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</si>
  <si>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</si>
  <si>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</si>
  <si>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</si>
  <si>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</si>
  <si>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</si>
  <si>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</si>
  <si>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</si>
  <si>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</si>
  <si>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</si>
  <si>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</si>
  <si>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</si>
  <si>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</si>
  <si>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</si>
  <si>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</si>
  <si>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</si>
  <si>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</si>
  <si>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</si>
  <si>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</si>
  <si>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</si>
  <si>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</si>
  <si>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</si>
  <si>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</si>
  <si>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</si>
  <si>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</si>
  <si>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</si>
  <si>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</si>
  <si>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</si>
  <si>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</si>
  <si>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</si>
  <si>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</si>
  <si>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</si>
  <si>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</si>
  <si>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</si>
  <si>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</si>
  <si>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</si>
  <si>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</si>
  <si>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</si>
  <si>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</si>
  <si>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</si>
  <si>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</si>
  <si>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</si>
  <si>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</si>
  <si>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</si>
  <si>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</si>
  <si>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</si>
  <si>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</si>
  <si>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</si>
  <si>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</si>
  <si>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</si>
  <si>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</si>
  <si>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</si>
  <si>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</si>
  <si>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</si>
  <si>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</si>
  <si>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</si>
  <si>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</si>
  <si>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</si>
  <si>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</si>
  <si>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</si>
  <si>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</si>
  <si>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</si>
  <si>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</si>
  <si>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</si>
  <si>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</si>
  <si>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</si>
  <si>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</si>
  <si>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</si>
  <si>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</si>
  <si>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</si>
  <si>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</si>
  <si>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</si>
  <si>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</si>
  <si>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</si>
  <si>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</si>
  <si>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</si>
  <si>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</si>
  <si>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</si>
  <si>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</si>
  <si>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</si>
  <si>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</si>
  <si>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</si>
  <si>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</si>
  <si>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</si>
  <si>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</si>
  <si>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</si>
  <si>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</si>
  <si>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</si>
  <si>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</si>
  <si>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</si>
  <si>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</si>
  <si>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</si>
  <si>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</si>
  <si>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</si>
  <si>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</si>
  <si>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</si>
  <si>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</si>
  <si>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</si>
  <si>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</si>
  <si>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</si>
  <si>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</si>
  <si>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</si>
  <si>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</si>
  <si>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</si>
  <si>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</si>
  <si>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</si>
  <si>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</si>
  <si>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</si>
  <si>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</si>
  <si>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</si>
  <si>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</si>
  <si>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</si>
  <si>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</si>
  <si>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</si>
  <si>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</si>
  <si>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</si>
  <si>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</si>
  <si>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</si>
  <si>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</si>
  <si>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</si>
  <si>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</si>
  <si>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</si>
  <si>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</si>
  <si>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</si>
  <si>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</si>
  <si>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</si>
  <si>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</si>
  <si>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</si>
  <si>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</si>
  <si>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</si>
  <si>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</si>
  <si>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</si>
  <si>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</si>
  <si>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</si>
  <si>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</si>
  <si>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</si>
  <si>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</si>
  <si>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</si>
  <si>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</si>
  <si>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</si>
  <si>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</si>
  <si>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</si>
  <si>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</si>
  <si>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</si>
  <si>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</si>
  <si>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</si>
  <si>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</si>
  <si>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</si>
  <si>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</si>
  <si>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</si>
  <si>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</si>
  <si>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</si>
  <si>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</si>
  <si>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</si>
  <si>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</si>
  <si>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</si>
  <si>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</si>
  <si>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</si>
  <si>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</si>
  <si>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</si>
  <si>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</si>
  <si>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</si>
  <si>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</si>
  <si>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</si>
  <si>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</si>
  <si>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</si>
  <si>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</si>
  <si>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</si>
  <si>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</si>
  <si>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</si>
  <si>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</si>
  <si>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</si>
  <si>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</si>
  <si>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</si>
  <si>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</si>
  <si>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</si>
  <si>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</si>
  <si>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</si>
  <si>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</si>
  <si>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</si>
  <si>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</si>
  <si>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</si>
  <si>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</si>
  <si>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</si>
  <si>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</si>
  <si>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</si>
  <si>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</si>
  <si>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</si>
  <si>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</si>
  <si>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</si>
  <si>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</si>
  <si>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</si>
  <si>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</si>
  <si>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</si>
  <si>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</si>
  <si>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</si>
  <si>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</si>
  <si>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</si>
  <si>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</si>
  <si>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</si>
  <si>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</si>
  <si>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</si>
  <si>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</si>
  <si>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</si>
  <si>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</si>
  <si>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</si>
  <si>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</si>
  <si>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</si>
  <si>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</si>
  <si>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</si>
  <si>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</si>
  <si>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</si>
  <si>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</si>
  <si>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</si>
  <si>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</si>
  <si>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</si>
  <si>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</si>
  <si>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</si>
  <si>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</si>
  <si>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</si>
  <si>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</si>
  <si>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</si>
  <si>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</si>
  <si>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</si>
  <si>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</si>
  <si>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</si>
  <si>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</si>
  <si>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</si>
  <si>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</si>
  <si>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</si>
  <si>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</si>
  <si>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</si>
  <si>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</si>
  <si>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</si>
  <si>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</si>
  <si>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</si>
  <si>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</si>
  <si>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</si>
  <si>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</si>
  <si>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</si>
  <si>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</si>
  <si>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</si>
  <si>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</si>
  <si>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</si>
  <si>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</si>
  <si>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</si>
  <si>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</si>
  <si>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</si>
  <si>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</si>
  <si>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</si>
  <si>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</si>
  <si>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</si>
  <si>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</si>
  <si>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</si>
  <si>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</si>
  <si>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</si>
  <si>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</si>
  <si>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</si>
  <si>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</si>
  <si>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</si>
  <si>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</si>
  <si>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</si>
  <si>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</si>
  <si>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</si>
  <si>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</si>
  <si>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</si>
  <si>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</si>
  <si>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</si>
  <si>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</si>
  <si>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</si>
  <si>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</si>
  <si>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</si>
  <si>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</si>
  <si>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</si>
  <si>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</si>
  <si>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</si>
  <si>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</si>
  <si>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</si>
  <si>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</si>
  <si>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</si>
  <si>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</si>
  <si>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</si>
  <si>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</si>
  <si>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</si>
  <si>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</si>
  <si>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</si>
  <si>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</si>
  <si>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</si>
  <si>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</si>
  <si>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</si>
  <si>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</si>
  <si>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</si>
  <si>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</si>
  <si>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</si>
  <si>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</si>
  <si>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</si>
  <si>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</si>
  <si>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</si>
  <si>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</si>
  <si>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</si>
  <si>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</si>
  <si>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</si>
  <si>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</si>
  <si>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</si>
  <si>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</si>
  <si>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</si>
  <si>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</si>
  <si>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</si>
  <si>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</si>
  <si>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</si>
  <si>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</si>
  <si>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</si>
  <si>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</si>
  <si>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</si>
  <si>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</si>
  <si>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</si>
  <si>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</si>
  <si>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</si>
  <si>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</si>
  <si>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</si>
  <si>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</si>
  <si>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</si>
  <si>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</si>
  <si>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</si>
  <si>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</si>
  <si>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</si>
  <si>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</si>
  <si>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</si>
  <si>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</si>
  <si>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</si>
  <si>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</si>
  <si>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</si>
  <si>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</si>
  <si>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</si>
  <si>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</si>
  <si>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</si>
  <si>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</si>
  <si>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</si>
  <si>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</si>
  <si>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</si>
  <si>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</si>
  <si>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</si>
  <si>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</si>
  <si>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</si>
  <si>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</si>
  <si>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</si>
  <si>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</si>
  <si>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</si>
  <si>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</si>
  <si>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</si>
  <si>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</si>
  <si>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</si>
  <si>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</si>
  <si>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</si>
  <si>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</si>
  <si>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</si>
  <si>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</si>
  <si>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</si>
  <si>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</si>
  <si>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</si>
  <si>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</si>
  <si>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</si>
  <si>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</si>
  <si>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</si>
  <si>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</si>
  <si>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</si>
  <si>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</si>
  <si>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</si>
  <si>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</si>
  <si>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</si>
  <si>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</si>
  <si>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</si>
  <si>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</si>
  <si>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</si>
  <si>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</si>
  <si>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</si>
  <si>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</si>
  <si>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</si>
  <si>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</si>
  <si>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</si>
  <si>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</si>
  <si>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</si>
  <si>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</si>
  <si>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</si>
  <si>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</si>
  <si>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</si>
  <si>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</si>
  <si>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</si>
  <si>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</si>
  <si>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</si>
  <si>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</si>
  <si>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</si>
  <si>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</si>
  <si>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</si>
  <si>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</si>
  <si>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</si>
  <si>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</si>
  <si>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</si>
  <si>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</si>
  <si>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</si>
  <si>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</si>
  <si>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</si>
  <si>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</si>
  <si>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</si>
  <si>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</si>
  <si>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</si>
  <si>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</si>
  <si>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</si>
  <si>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</si>
  <si>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</si>
  <si>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</si>
  <si>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</si>
  <si>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</si>
  <si>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</si>
  <si>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</si>
  <si>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</si>
  <si>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</si>
  <si>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</si>
  <si>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</si>
  <si>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</si>
  <si>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</si>
  <si>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</si>
  <si>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</si>
  <si>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</si>
  <si>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</si>
  <si>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</si>
  <si>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</si>
  <si>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</si>
  <si>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</si>
  <si>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</si>
  <si>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</si>
  <si>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</si>
  <si>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</si>
  <si>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</si>
  <si>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</si>
  <si>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</si>
  <si>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</si>
  <si>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</si>
  <si>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</si>
  <si>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</si>
  <si>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</si>
  <si>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</si>
  <si>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</si>
  <si>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</si>
  <si>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</si>
  <si>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</si>
  <si>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</si>
  <si>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</si>
  <si>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</si>
  <si>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</si>
  <si>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</si>
  <si>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</si>
  <si>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</si>
  <si>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</si>
  <si>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</si>
  <si>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</si>
  <si>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</si>
  <si>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</si>
  <si>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</si>
  <si>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</si>
  <si>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</si>
  <si>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</si>
  <si>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</si>
  <si>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</si>
  <si>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</si>
  <si>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</si>
  <si>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</si>
  <si>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</si>
  <si>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</si>
  <si>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</si>
  <si>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</si>
  <si>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</si>
  <si>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</si>
  <si>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</si>
  <si>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</si>
  <si>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</si>
  <si>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</si>
  <si>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</si>
  <si>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</si>
  <si>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</si>
  <si>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</si>
  <si>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</si>
  <si>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</si>
  <si>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</si>
  <si>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</si>
  <si>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</si>
  <si>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</si>
  <si>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</si>
  <si>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</si>
  <si>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</si>
  <si>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</si>
  <si>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</si>
  <si>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</si>
  <si>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</si>
  <si>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</si>
  <si>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</si>
  <si>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</si>
  <si>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</si>
  <si>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</si>
  <si>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</si>
  <si>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</si>
  <si>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</si>
  <si>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</si>
  <si>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</si>
  <si>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</si>
  <si>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</si>
  <si>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</si>
  <si>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</si>
  <si>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</si>
  <si>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</si>
  <si>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</si>
  <si>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</si>
  <si>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</si>
  <si>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</si>
  <si>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</si>
  <si>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</si>
  <si>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</si>
  <si>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</si>
  <si>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</si>
  <si>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</si>
  <si>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</si>
  <si>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</si>
  <si>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</si>
  <si>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</si>
  <si>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</si>
  <si>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</si>
  <si>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</si>
  <si>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</si>
  <si>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</si>
  <si>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</si>
  <si>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</si>
  <si>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</si>
  <si>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</si>
  <si>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</si>
  <si>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</si>
  <si>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</si>
  <si>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</si>
  <si>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</si>
  <si>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</si>
  <si>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</si>
  <si>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</si>
  <si>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</si>
  <si>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</si>
  <si>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</si>
  <si>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</si>
  <si>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</si>
  <si>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</si>
  <si>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</si>
  <si>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</si>
  <si>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</si>
  <si>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</si>
  <si>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</si>
  <si>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</si>
  <si>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</si>
  <si>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</si>
  <si>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</si>
  <si>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</si>
  <si>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</si>
  <si>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</si>
  <si>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</si>
  <si>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</si>
  <si>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</si>
  <si>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</si>
  <si>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</si>
  <si>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</si>
  <si>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</si>
  <si>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</si>
  <si>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</si>
  <si>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</si>
  <si>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</si>
  <si>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</si>
  <si>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</si>
  <si>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</si>
  <si>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</si>
  <si>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</si>
  <si>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</si>
  <si>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</si>
  <si>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</si>
  <si>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</si>
  <si>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</si>
  <si>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</si>
  <si>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</si>
  <si>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</si>
  <si>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</si>
  <si>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</si>
  <si>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</si>
  <si>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</si>
  <si>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</si>
  <si>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</si>
  <si>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</si>
  <si>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</si>
  <si>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</si>
  <si>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</si>
  <si>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</si>
  <si>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</si>
  <si>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</si>
  <si>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</si>
  <si>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</si>
  <si>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</si>
  <si>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</si>
  <si>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</si>
  <si>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</si>
  <si>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</si>
  <si>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</si>
  <si>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</si>
  <si>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</si>
  <si>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</si>
  <si>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</si>
  <si>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</si>
  <si>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</si>
  <si>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</si>
  <si>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</si>
  <si>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</si>
  <si>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</si>
  <si>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</si>
  <si>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</si>
  <si>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</si>
  <si>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</si>
  <si>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</si>
  <si>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</si>
  <si>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</si>
  <si>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</si>
  <si>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</si>
  <si>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</si>
  <si>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</si>
  <si>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</si>
  <si>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</si>
  <si>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</si>
  <si>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</si>
  <si>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</si>
  <si>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</si>
  <si>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</si>
  <si>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</si>
  <si>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</si>
  <si>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</si>
  <si>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</si>
  <si>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</si>
  <si>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</si>
  <si>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</si>
  <si>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</si>
  <si>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</si>
  <si>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</si>
  <si>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</si>
  <si>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</si>
  <si>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</si>
  <si>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</si>
  <si>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</si>
  <si>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</si>
  <si>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</si>
  <si>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</si>
  <si>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</si>
  <si>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</si>
  <si>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</si>
  <si>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</si>
  <si>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</si>
  <si>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</si>
  <si>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</si>
  <si>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</si>
  <si>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</si>
  <si>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</si>
  <si>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</si>
  <si>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</si>
  <si>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</si>
  <si>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</si>
  <si>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</si>
  <si>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</si>
  <si>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</si>
  <si>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</si>
  <si>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</si>
  <si>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</si>
  <si>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</si>
  <si>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</si>
  <si>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</si>
  <si>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</si>
  <si>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</si>
  <si>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</si>
  <si>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</si>
  <si>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</si>
  <si>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</si>
  <si>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</si>
  <si>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</si>
  <si>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</si>
  <si>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</si>
  <si>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</si>
  <si>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</si>
  <si>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</si>
  <si>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</si>
  <si>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</si>
  <si>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</si>
  <si>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</si>
  <si>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</si>
  <si>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</si>
  <si>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</si>
  <si>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</si>
  <si>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</si>
  <si>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</si>
  <si>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</si>
  <si>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</si>
  <si>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</si>
  <si>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</si>
  <si>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</si>
  <si>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</si>
  <si>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</si>
  <si>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</si>
  <si>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</si>
  <si>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</si>
  <si>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</si>
  <si>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</si>
  <si>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</si>
  <si>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</si>
  <si>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</si>
  <si>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</si>
  <si>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</si>
  <si>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</si>
  <si>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</si>
  <si>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</si>
  <si>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</si>
  <si>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</si>
  <si>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</si>
  <si>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</si>
  <si>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</si>
  <si>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</si>
  <si>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</si>
  <si>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</si>
  <si>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</si>
  <si>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</si>
  <si>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</si>
  <si>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</si>
  <si>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</si>
  <si>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</si>
  <si>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</si>
  <si>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</si>
  <si>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</si>
  <si>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</si>
  <si>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</si>
  <si>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</si>
  <si>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</si>
  <si>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</si>
  <si>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</si>
  <si>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</si>
  <si>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</si>
  <si>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</si>
  <si>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</si>
  <si>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</si>
  <si>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</si>
  <si>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</si>
  <si>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</si>
  <si>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</si>
  <si>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</si>
  <si>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</si>
  <si>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</si>
  <si>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</si>
  <si>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</si>
  <si>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</si>
  <si>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</si>
  <si>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</si>
  <si>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</si>
  <si>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</si>
  <si>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</si>
  <si>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</si>
  <si>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</si>
  <si>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</si>
  <si>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</si>
  <si>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</si>
  <si>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</si>
  <si>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</si>
  <si>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</si>
  <si>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</si>
  <si>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</si>
  <si>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</si>
  <si>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</si>
  <si>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</si>
  <si>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</si>
  <si>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</si>
  <si>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</si>
  <si>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</si>
  <si>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</si>
  <si>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</si>
  <si>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</si>
  <si>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</si>
  <si>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</si>
  <si>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</si>
  <si>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</si>
  <si>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</si>
  <si>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</si>
  <si>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</si>
  <si>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</si>
  <si>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</si>
  <si>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</si>
  <si>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</si>
  <si>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</si>
  <si>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</si>
  <si>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</si>
  <si>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</si>
  <si>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</si>
  <si>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</si>
  <si>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</si>
  <si>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</si>
  <si>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</si>
  <si>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</si>
  <si>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</si>
  <si>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</si>
  <si>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</si>
  <si>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</si>
  <si>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</si>
  <si>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</si>
  <si>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</si>
  <si>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</si>
  <si>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</si>
  <si>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</si>
  <si>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</si>
  <si>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</si>
  <si>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</si>
  <si>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</si>
  <si>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</si>
  <si>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</si>
  <si>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</si>
  <si>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</si>
  <si>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</si>
  <si>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</si>
  <si>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</si>
  <si>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</si>
  <si>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</si>
  <si>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</si>
  <si>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</si>
  <si>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</si>
  <si>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</si>
  <si>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</si>
  <si>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</si>
  <si>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</si>
  <si>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</si>
  <si>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</si>
  <si>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</si>
  <si>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</si>
  <si>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</si>
  <si>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</si>
  <si>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</si>
  <si>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</si>
  <si>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</si>
  <si>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</si>
  <si>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</si>
  <si>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</si>
  <si>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</si>
  <si>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</si>
  <si>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</si>
  <si>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</si>
  <si>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</si>
  <si>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</si>
  <si>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</si>
  <si>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</si>
  <si>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</si>
  <si>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</si>
  <si>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</si>
  <si>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</si>
  <si>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</si>
  <si>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</si>
  <si>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</si>
  <si>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</si>
  <si>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</si>
  <si>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</si>
  <si>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</si>
  <si>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</si>
  <si>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</si>
  <si>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</si>
  <si>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</si>
  <si>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</si>
  <si>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</si>
  <si>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</si>
  <si>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</si>
  <si>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</si>
  <si>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</si>
  <si>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</si>
  <si>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</si>
  <si>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</si>
  <si>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</si>
  <si>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</si>
  <si>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</si>
  <si>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</si>
  <si>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</si>
  <si>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</si>
  <si>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</si>
  <si>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</si>
  <si>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</si>
  <si>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</si>
  <si>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</si>
  <si>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</si>
  <si>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</si>
  <si>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</si>
  <si>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</si>
  <si>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</si>
  <si>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</si>
  <si>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</si>
  <si>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</si>
  <si>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</si>
  <si>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</si>
  <si>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</si>
  <si>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</si>
  <si>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</si>
  <si>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</si>
  <si>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</si>
  <si>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</si>
  <si>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</si>
  <si>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</si>
  <si>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</si>
  <si>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</si>
  <si>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</si>
  <si>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</si>
  <si>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</si>
  <si>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</si>
  <si>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</si>
  <si>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</si>
  <si>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</si>
  <si>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</si>
  <si>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</si>
  <si>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</si>
  <si>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</si>
  <si>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</si>
  <si>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</si>
  <si>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</si>
  <si>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</si>
  <si>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</si>
  <si>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</si>
  <si>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</si>
  <si>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</si>
  <si>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</si>
  <si>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</si>
  <si>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</si>
  <si>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</si>
  <si>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</si>
  <si>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</si>
  <si>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</si>
  <si>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</si>
  <si>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</si>
  <si>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</si>
  <si>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</si>
  <si>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</si>
  <si>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</si>
  <si>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</si>
  <si>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</si>
  <si>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</si>
  <si>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</si>
  <si>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</si>
  <si>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</si>
  <si>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</si>
  <si>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</si>
  <si>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</si>
  <si>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</si>
  <si>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</si>
  <si>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</si>
  <si>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</si>
  <si>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</si>
  <si>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</si>
  <si>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</si>
  <si>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</si>
  <si>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</si>
  <si>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</si>
  <si>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</si>
  <si>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</si>
  <si>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</si>
  <si>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</si>
  <si>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</si>
  <si>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</si>
  <si>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</si>
  <si>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</si>
  <si>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</si>
  <si>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</si>
  <si>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</si>
  <si>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</si>
  <si>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</si>
  <si>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</si>
  <si>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</si>
  <si>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</si>
  <si>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</si>
  <si>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</si>
  <si>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</si>
  <si>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</si>
  <si>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</si>
  <si>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</si>
  <si>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</si>
  <si>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</si>
  <si>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</si>
  <si>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</si>
  <si>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</si>
  <si>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</si>
  <si>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</si>
  <si>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</si>
  <si>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</si>
  <si>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</si>
  <si>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</si>
  <si>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</si>
  <si>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</si>
  <si>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</si>
  <si>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</si>
  <si>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</si>
  <si>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</si>
  <si>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</si>
  <si>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</si>
  <si>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</si>
  <si>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</si>
  <si>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</si>
  <si>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</si>
  <si>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</si>
  <si>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</si>
  <si>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</si>
  <si>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</si>
  <si>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</si>
  <si>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</si>
  <si>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</si>
  <si>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</si>
  <si>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</si>
  <si>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</si>
  <si>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</si>
  <si>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</si>
  <si>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</si>
  <si>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</si>
  <si>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</si>
  <si>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</si>
  <si>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</si>
  <si>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</si>
  <si>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</si>
  <si>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</si>
  <si>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</si>
  <si>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</si>
  <si>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</si>
  <si>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</si>
  <si>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</si>
  <si>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</si>
  <si>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</si>
  <si>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</si>
  <si>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</si>
  <si>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</si>
  <si>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</si>
  <si>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</si>
  <si>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</si>
  <si>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</si>
  <si>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</si>
  <si>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</si>
  <si>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</si>
  <si>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</si>
  <si>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</si>
  <si>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</si>
  <si>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</si>
  <si>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</si>
  <si>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</si>
  <si>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</si>
  <si>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</si>
  <si>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</si>
  <si>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</si>
  <si>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</si>
  <si>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</si>
  <si>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</si>
  <si>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</si>
  <si>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</si>
  <si>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</si>
  <si>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</si>
  <si>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</si>
  <si>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</si>
  <si>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</si>
  <si>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</si>
  <si>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</si>
  <si>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</si>
  <si>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</si>
  <si>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</si>
  <si>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</si>
  <si>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</si>
  <si>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</si>
  <si>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</si>
  <si>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</si>
  <si>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</si>
  <si>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</si>
  <si>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</si>
  <si>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</si>
  <si>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</si>
  <si>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</si>
  <si>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</si>
  <si>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</si>
  <si>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</si>
  <si>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</si>
  <si>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</si>
  <si>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</si>
  <si>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</si>
  <si>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</si>
  <si>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</si>
  <si>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</si>
  <si>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</si>
  <si>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</si>
  <si>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</si>
  <si>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</si>
  <si>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</si>
  <si>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</si>
  <si>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</si>
  <si>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</si>
  <si>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</si>
  <si>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</si>
  <si>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</si>
  <si>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</si>
  <si>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</si>
  <si>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</si>
  <si>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</si>
  <si>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</si>
  <si>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</si>
  <si>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</si>
  <si>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</si>
  <si>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</si>
  <si>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</si>
  <si>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</si>
  <si>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</si>
  <si>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</si>
  <si>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</si>
  <si>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</si>
  <si>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</si>
  <si>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</si>
  <si>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</si>
  <si>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</si>
  <si>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</si>
  <si>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</si>
  <si>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</si>
  <si>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</si>
  <si>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</si>
  <si>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</si>
  <si>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</si>
  <si>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</si>
  <si>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</si>
  <si>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</si>
  <si>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</si>
  <si>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</si>
  <si>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</si>
  <si>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</si>
  <si>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</si>
  <si>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</si>
  <si>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</si>
  <si>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</si>
  <si>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</si>
  <si>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</si>
  <si>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</si>
  <si>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</si>
  <si>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</si>
  <si>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</si>
  <si>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</si>
  <si>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</si>
  <si>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</si>
  <si>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</si>
  <si>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</si>
  <si>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</si>
  <si>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</si>
  <si>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</si>
  <si>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</si>
  <si>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</si>
  <si>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</si>
  <si>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</si>
  <si>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</si>
  <si>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</si>
  <si>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</si>
  <si>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</si>
  <si>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</si>
  <si>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</si>
  <si>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</si>
  <si>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</si>
  <si>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</si>
  <si>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</si>
  <si>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</si>
  <si>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</si>
  <si>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</si>
  <si>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</si>
  <si>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</si>
  <si>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</si>
  <si>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</si>
  <si>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</si>
  <si>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</si>
  <si>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</si>
  <si>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</si>
  <si>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</si>
  <si>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</si>
  <si>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</si>
  <si>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</si>
  <si>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</si>
  <si>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</si>
  <si>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</si>
  <si>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</si>
  <si>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</si>
  <si>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</si>
  <si>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</si>
  <si>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</si>
  <si>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</si>
  <si>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</si>
  <si>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</si>
  <si>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</si>
  <si>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</si>
  <si>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</si>
  <si>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</si>
  <si>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</si>
  <si>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</si>
  <si>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</si>
  <si>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</si>
  <si>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</si>
  <si>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</si>
  <si>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</si>
  <si>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</si>
  <si>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</si>
  <si>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</si>
  <si>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</si>
  <si>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</si>
  <si>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</si>
  <si>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</si>
  <si>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</si>
  <si>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</si>
  <si>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</si>
  <si>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</si>
  <si>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</si>
  <si>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</si>
  <si>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</si>
  <si>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</si>
  <si>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</si>
  <si>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</si>
  <si>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</si>
  <si>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</si>
  <si>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</si>
  <si>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</si>
  <si>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</si>
  <si>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</si>
  <si>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</si>
  <si>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</si>
  <si>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</si>
  <si>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</si>
  <si>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</si>
  <si>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</si>
  <si>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</si>
  <si>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</si>
  <si>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</si>
  <si>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</si>
  <si>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</si>
  <si>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</si>
  <si>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</si>
  <si>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</si>
  <si>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</si>
  <si>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</si>
  <si>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</si>
  <si>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</si>
  <si>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</si>
  <si>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</si>
  <si>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</si>
  <si>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</si>
  <si>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</si>
  <si>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</si>
  <si>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</si>
  <si>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</si>
  <si>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</si>
  <si>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</si>
  <si>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</si>
  <si>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</si>
  <si>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</si>
  <si>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</si>
  <si>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</si>
  <si>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</si>
  <si>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</si>
  <si>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</si>
  <si>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</si>
  <si>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</si>
  <si>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</si>
  <si>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</si>
  <si>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</si>
  <si>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</si>
  <si>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</si>
  <si>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</si>
  <si>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</si>
  <si>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</si>
  <si>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</si>
  <si>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</si>
  <si>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</si>
  <si>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</si>
  <si>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</si>
  <si>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</si>
  <si>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</si>
  <si>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</si>
  <si>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</si>
  <si>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</si>
  <si>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</si>
  <si>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</si>
  <si>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</si>
  <si>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</si>
  <si>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</si>
  <si>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</si>
  <si>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</si>
  <si>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</si>
  <si>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</si>
  <si>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</si>
  <si>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</si>
  <si>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</si>
  <si>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</si>
  <si>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</si>
  <si>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</si>
  <si>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</si>
  <si>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</si>
  <si>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</si>
  <si>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</si>
  <si>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</si>
  <si>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</si>
  <si>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</si>
  <si>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</si>
  <si>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</si>
  <si>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</si>
  <si>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</si>
  <si>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</si>
  <si>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</si>
  <si>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</si>
  <si>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</si>
  <si>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</si>
  <si>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</si>
  <si>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</si>
  <si>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</si>
  <si>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</si>
  <si>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</si>
  <si>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</si>
  <si>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</si>
  <si>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</si>
  <si>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</si>
  <si>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</si>
  <si>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</si>
  <si>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</si>
  <si>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</si>
  <si>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</si>
  <si>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</si>
  <si>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</si>
  <si>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</si>
  <si>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</si>
  <si>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</si>
  <si>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</si>
  <si>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</si>
  <si>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</si>
  <si>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</si>
  <si>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</si>
  <si>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</si>
  <si>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</si>
  <si>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</si>
  <si>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</si>
  <si>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</si>
  <si>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</si>
  <si>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</si>
  <si>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</si>
  <si>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</si>
  <si>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</si>
  <si>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</si>
  <si>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</si>
  <si>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</si>
  <si>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</si>
  <si>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</si>
  <si>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</si>
  <si>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</si>
  <si>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</si>
  <si>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</si>
  <si>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</si>
  <si>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</si>
  <si>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</si>
  <si>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</si>
  <si>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</si>
  <si>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</si>
  <si>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</si>
  <si>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</si>
  <si>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</si>
  <si>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</si>
  <si>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</si>
  <si>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</si>
  <si>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</si>
  <si>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</si>
  <si>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</si>
  <si>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</si>
  <si>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</si>
  <si>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</si>
  <si>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</si>
  <si>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</si>
  <si>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</si>
  <si>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</si>
  <si>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</si>
  <si>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</si>
  <si>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</si>
  <si>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</si>
  <si>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</si>
  <si>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</si>
  <si>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</si>
  <si>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</si>
  <si>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</si>
  <si>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</si>
  <si>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</si>
  <si>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</si>
  <si>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</si>
  <si>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</si>
  <si>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</si>
  <si>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</si>
  <si>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</si>
  <si>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</si>
  <si>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</si>
  <si>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</si>
  <si>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</si>
  <si>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</si>
  <si>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</si>
  <si>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</si>
  <si>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</si>
  <si>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</si>
  <si>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</si>
  <si>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</si>
  <si>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</si>
  <si>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</si>
  <si>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</si>
  <si>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</si>
  <si>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</si>
  <si>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</si>
  <si>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</si>
  <si>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</si>
  <si>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</si>
  <si>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</si>
  <si>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</si>
  <si>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</si>
  <si>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</si>
  <si>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</si>
  <si>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</si>
  <si>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</si>
  <si>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</si>
  <si>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</si>
  <si>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</si>
  <si>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</si>
  <si>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</si>
  <si>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</si>
  <si>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</si>
  <si>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</si>
  <si>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</si>
  <si>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</si>
  <si>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</si>
  <si>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</si>
  <si>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</si>
  <si>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</si>
  <si>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</si>
  <si>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</si>
  <si>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</si>
  <si>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</si>
  <si>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</si>
  <si>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</si>
  <si>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</si>
  <si>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</si>
  <si>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</si>
  <si>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</si>
  <si>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</si>
  <si>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</si>
  <si>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</si>
  <si>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</si>
  <si>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</si>
  <si>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</si>
  <si>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</si>
  <si>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</si>
  <si>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</si>
  <si>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</si>
  <si>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</si>
  <si>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</si>
  <si>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</si>
  <si>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</si>
  <si>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</si>
  <si>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</si>
  <si>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</si>
  <si>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</si>
  <si>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</si>
  <si>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</si>
  <si>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</si>
  <si>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</si>
  <si>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</si>
  <si>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</si>
  <si>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</si>
  <si>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</si>
  <si>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</si>
  <si>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</si>
  <si>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</si>
  <si>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</si>
  <si>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</si>
  <si>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</si>
  <si>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</si>
  <si>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</si>
  <si>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</si>
  <si>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</si>
  <si>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</si>
  <si>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</si>
  <si>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</si>
  <si>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</si>
  <si>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</si>
  <si>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</si>
  <si>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</si>
  <si>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</si>
  <si>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</si>
  <si>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</si>
  <si>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</si>
  <si>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</si>
  <si>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</si>
  <si>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</si>
  <si>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</si>
  <si>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</si>
  <si>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</si>
  <si>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</si>
  <si>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</si>
  <si>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</si>
  <si>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</si>
  <si>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</si>
  <si>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</si>
  <si>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</si>
  <si>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</si>
  <si>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</si>
  <si>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</si>
  <si>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</si>
  <si>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</si>
  <si>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</si>
  <si>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</si>
  <si>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</si>
  <si>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</si>
  <si>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</si>
  <si>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</si>
  <si>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</si>
  <si>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</si>
  <si>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</si>
  <si>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</si>
  <si>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</si>
  <si>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</si>
  <si>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</si>
  <si>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</si>
  <si>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</si>
  <si>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</si>
  <si>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</si>
  <si>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</si>
  <si>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</si>
  <si>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</si>
  <si>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</si>
  <si>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</si>
  <si>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</si>
  <si>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</si>
  <si>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</si>
  <si>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</si>
  <si>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</si>
  <si>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</si>
  <si>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</si>
  <si>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</si>
  <si>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</si>
  <si>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</si>
  <si>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</si>
  <si>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</si>
  <si>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</si>
  <si>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</si>
  <si>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</si>
  <si>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</si>
  <si>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</si>
  <si>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</si>
  <si>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</si>
  <si>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</si>
  <si>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</si>
  <si>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</si>
  <si>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</si>
  <si>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</si>
  <si>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</si>
  <si>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</si>
  <si>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</si>
  <si>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</si>
  <si>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</si>
  <si>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</si>
  <si>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</si>
  <si>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</si>
  <si>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</si>
  <si>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</si>
  <si>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</si>
  <si>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</si>
  <si>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</si>
  <si>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</si>
  <si>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</si>
  <si>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</si>
  <si>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</si>
  <si>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</si>
  <si>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</si>
  <si>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</si>
  <si>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</si>
  <si>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</si>
  <si>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</si>
  <si>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</si>
  <si>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</si>
  <si>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</si>
  <si>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</si>
  <si>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</si>
  <si>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</si>
  <si>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</si>
  <si>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</si>
  <si>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</si>
  <si>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</si>
  <si>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</si>
  <si>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</si>
  <si>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</si>
  <si>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</si>
  <si>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</si>
  <si>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</si>
  <si>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</si>
  <si>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</si>
  <si>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</si>
  <si>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</si>
  <si>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</si>
  <si>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</si>
  <si>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</si>
  <si>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</si>
  <si>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</si>
  <si>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</si>
  <si>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</si>
  <si>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</si>
  <si>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</si>
  <si>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</si>
  <si>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</si>
  <si>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</si>
  <si>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</si>
  <si>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</si>
  <si>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</si>
  <si>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</si>
  <si>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</si>
  <si>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</si>
  <si>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</si>
  <si>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</si>
  <si>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</si>
  <si>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</si>
  <si>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</si>
  <si>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</si>
  <si>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</si>
  <si>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</si>
  <si>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</si>
  <si>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</si>
  <si>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</si>
  <si>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</si>
  <si>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</si>
  <si>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</si>
  <si>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</si>
  <si>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</si>
  <si>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</si>
  <si>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</si>
  <si>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</si>
  <si>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</si>
  <si>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</si>
  <si>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</si>
  <si>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</si>
  <si>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</si>
  <si>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</si>
  <si>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</si>
  <si>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</si>
  <si>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</si>
  <si>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</si>
  <si>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</si>
  <si>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</si>
  <si>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</si>
  <si>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</si>
  <si>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</si>
  <si>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</si>
  <si>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</si>
  <si>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</si>
  <si>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</si>
  <si>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</si>
  <si>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</si>
  <si>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</si>
  <si>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</si>
  <si>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</si>
  <si>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</si>
  <si>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</si>
  <si>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</si>
  <si>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</si>
  <si>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</si>
  <si>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</si>
  <si>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</si>
  <si>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</si>
  <si>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</si>
  <si>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</si>
  <si>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</si>
  <si>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</si>
  <si>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</si>
  <si>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</si>
  <si>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</si>
  <si>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</si>
  <si>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</si>
  <si>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</si>
  <si>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</si>
  <si>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</si>
  <si>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</si>
  <si>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</si>
  <si>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</si>
  <si>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</si>
  <si>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</si>
  <si>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</si>
  <si>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</si>
  <si>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</si>
  <si>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</si>
  <si>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</si>
  <si>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</si>
  <si>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</si>
  <si>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</si>
  <si>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</si>
  <si>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</si>
  <si>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</si>
  <si>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</si>
  <si>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</si>
  <si>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</si>
  <si>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</si>
  <si>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</si>
  <si>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</si>
  <si>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</si>
  <si>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</si>
  <si>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</si>
  <si>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</si>
  <si>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</si>
  <si>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</si>
  <si>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</si>
  <si>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</si>
  <si>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</si>
  <si>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</si>
  <si>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</si>
  <si>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</si>
  <si>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</si>
  <si>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</si>
  <si>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</si>
  <si>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</si>
  <si>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</si>
  <si>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</si>
  <si>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</si>
  <si>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</si>
  <si>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</si>
  <si>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</si>
  <si>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</si>
  <si>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</si>
  <si>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</si>
  <si>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</si>
  <si>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</si>
  <si>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</si>
  <si>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</si>
  <si>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</si>
  <si>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</si>
  <si>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</si>
  <si>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</si>
  <si>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</si>
  <si>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</si>
  <si>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</si>
  <si>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</si>
  <si>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</si>
  <si>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</si>
  <si>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</si>
  <si>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</si>
  <si>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</si>
  <si>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</si>
  <si>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</si>
  <si>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</si>
  <si>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</si>
  <si>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</si>
  <si>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</si>
  <si>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</si>
  <si>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</si>
  <si>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</si>
  <si>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</si>
  <si>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</si>
  <si>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</si>
  <si>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</si>
  <si>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</si>
  <si>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</si>
  <si>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</si>
  <si>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</si>
  <si>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</si>
  <si>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</si>
  <si>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</si>
  <si>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</si>
  <si>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</si>
  <si>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</si>
  <si>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</si>
  <si>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</si>
  <si>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</si>
  <si>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</si>
  <si>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</si>
  <si>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</si>
  <si>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</si>
  <si>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</si>
  <si>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</si>
  <si>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</si>
  <si>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</si>
  <si>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</si>
  <si>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</si>
  <si>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</si>
  <si>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</si>
  <si>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</si>
  <si>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</si>
  <si>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</si>
  <si>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</si>
  <si>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</si>
  <si>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</si>
  <si>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</si>
  <si>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</si>
  <si>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</si>
  <si>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</si>
  <si>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</si>
  <si>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</si>
  <si>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</si>
  <si>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</si>
  <si>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</si>
  <si>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</si>
  <si>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</si>
  <si>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</si>
  <si>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</si>
  <si>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</si>
  <si>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</si>
  <si>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</si>
  <si>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</si>
  <si>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</si>
  <si>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</si>
  <si>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</si>
  <si>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</si>
  <si>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</si>
  <si>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</si>
  <si>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</si>
  <si>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</si>
  <si>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</si>
  <si>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</si>
  <si>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</si>
  <si>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</si>
  <si>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</si>
  <si>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</si>
  <si>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</si>
  <si>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</si>
  <si>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</si>
  <si>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</si>
  <si>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</si>
  <si>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</si>
  <si>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</si>
  <si>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</si>
  <si>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</si>
  <si>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</si>
  <si>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</si>
  <si>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</si>
  <si>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</si>
  <si>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</si>
  <si>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</si>
  <si>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</si>
  <si>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</si>
  <si>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</si>
  <si>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</si>
  <si>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</si>
  <si>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</si>
  <si>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</si>
  <si>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</si>
  <si>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</si>
  <si>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</si>
  <si>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</si>
  <si>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</si>
  <si>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</si>
  <si>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</si>
  <si>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</si>
  <si>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</si>
  <si>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</si>
  <si>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</si>
  <si>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</si>
  <si>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</si>
  <si>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</si>
  <si>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</si>
  <si>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</si>
  <si>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</si>
  <si>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</si>
  <si>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</si>
  <si>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</si>
  <si>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</si>
  <si>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</si>
  <si>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</si>
  <si>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</si>
  <si>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</si>
  <si>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</si>
  <si>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</si>
  <si>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</si>
  <si>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</si>
  <si>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</si>
  <si>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</si>
  <si>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</si>
  <si>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</si>
  <si>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</si>
  <si>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</si>
  <si>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</si>
  <si>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</si>
  <si>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</si>
  <si>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</si>
  <si>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</si>
  <si>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</si>
  <si>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</si>
  <si>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</si>
  <si>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</si>
  <si>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</si>
  <si>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</si>
  <si>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</si>
  <si>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</si>
  <si>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</si>
  <si>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</si>
  <si>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</si>
  <si>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</si>
  <si>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</si>
  <si>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</si>
  <si>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</si>
  <si>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</si>
  <si>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</si>
  <si>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</si>
  <si>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</si>
  <si>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</si>
  <si>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</si>
  <si>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</si>
  <si>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</si>
  <si>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</si>
  <si>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</si>
  <si>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</si>
  <si>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</si>
  <si>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</si>
  <si>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</si>
  <si>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</si>
  <si>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</si>
  <si>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</si>
  <si>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</si>
  <si>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</si>
  <si>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</si>
  <si>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</si>
  <si>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</si>
  <si>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</si>
  <si>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</si>
  <si>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</si>
  <si>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</si>
  <si>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</si>
  <si>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</si>
  <si>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</si>
  <si>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</si>
  <si>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</si>
  <si>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</si>
  <si>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</si>
  <si>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</si>
  <si>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</si>
  <si>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</si>
  <si>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</si>
  <si>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</si>
  <si>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</si>
  <si>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</si>
  <si>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</si>
  <si>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</si>
  <si>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</si>
  <si>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</si>
  <si>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</si>
  <si>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</si>
  <si>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</si>
  <si>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</si>
  <si>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</si>
  <si>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</si>
  <si>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</si>
  <si>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</si>
  <si>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</si>
  <si>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</si>
  <si>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</si>
  <si>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</si>
  <si>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</si>
  <si>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</si>
  <si>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</si>
  <si>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</si>
  <si>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</si>
  <si>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</si>
  <si>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</si>
  <si>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</si>
  <si>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</si>
  <si>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</si>
  <si>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</si>
  <si>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</si>
  <si>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</si>
  <si>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</si>
  <si>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</si>
  <si>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</si>
  <si>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</si>
  <si>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</si>
  <si>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</si>
  <si>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</si>
  <si>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</si>
  <si>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</si>
  <si>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</si>
  <si>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</si>
  <si>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</si>
  <si>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</si>
  <si>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</si>
  <si>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</si>
  <si>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</si>
  <si>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</si>
  <si>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</si>
  <si>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</si>
  <si>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</si>
  <si>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</si>
  <si>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</si>
  <si>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</si>
  <si>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</si>
  <si>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</si>
  <si>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</si>
  <si>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</si>
  <si>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</si>
  <si>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</si>
  <si>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</si>
  <si>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</si>
  <si>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</si>
  <si>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</si>
  <si>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</si>
  <si>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</si>
  <si>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</si>
  <si>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</si>
  <si>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</si>
  <si>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</si>
  <si>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</si>
  <si>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</si>
  <si>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</si>
  <si>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</si>
  <si>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</si>
  <si>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</si>
  <si>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</si>
  <si>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</si>
  <si>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</si>
  <si>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</si>
  <si>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</si>
  <si>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</si>
  <si>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</si>
  <si>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</si>
  <si>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</si>
  <si>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</si>
  <si>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</si>
  <si>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</si>
  <si>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</si>
  <si>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</si>
  <si>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</si>
  <si>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</si>
  <si>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</si>
  <si>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</si>
  <si>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</si>
  <si>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</si>
  <si>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</si>
  <si>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</si>
  <si>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</si>
  <si>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</si>
  <si>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</si>
  <si>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</si>
  <si>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</si>
  <si>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</si>
  <si>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</si>
  <si>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</si>
  <si>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</si>
  <si>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</si>
  <si>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</si>
  <si>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</si>
  <si>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</si>
  <si>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</si>
  <si>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</si>
  <si>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</si>
  <si>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</si>
  <si>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</si>
  <si>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</si>
  <si>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</si>
  <si>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</si>
  <si>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</si>
  <si>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</si>
  <si>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</si>
  <si>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</si>
  <si>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</si>
  <si>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</si>
  <si>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</si>
  <si>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</si>
  <si>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</si>
  <si>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</si>
  <si>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</si>
  <si>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</si>
  <si>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</si>
  <si>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</si>
  <si>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</si>
  <si>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</si>
  <si>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</si>
  <si>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</si>
  <si>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</si>
  <si>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</si>
  <si>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</si>
  <si>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</si>
  <si>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</si>
  <si>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</si>
  <si>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</si>
  <si>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</si>
  <si>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</si>
  <si>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</si>
  <si>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</si>
  <si>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</si>
  <si>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</si>
  <si>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</si>
  <si>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</si>
  <si>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</si>
  <si>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</si>
  <si>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</si>
  <si>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</si>
  <si>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</si>
  <si>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</si>
  <si>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</si>
  <si>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</si>
  <si>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</si>
  <si>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</si>
  <si>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</si>
  <si>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</si>
  <si>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</si>
  <si>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</si>
  <si>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</si>
  <si>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</si>
  <si>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</si>
  <si>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</si>
  <si>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</si>
  <si>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</si>
  <si>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</si>
  <si>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</si>
  <si>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</si>
  <si>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</si>
  <si>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</si>
  <si>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</si>
  <si>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</si>
  <si>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</si>
  <si>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</si>
  <si>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</si>
  <si>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</si>
  <si>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</si>
  <si>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</si>
  <si>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</si>
  <si>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</si>
  <si>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</si>
  <si>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</si>
  <si>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</si>
  <si>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</si>
  <si>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</si>
  <si>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</si>
  <si>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</si>
  <si>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</si>
  <si>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</si>
  <si>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</si>
  <si>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</si>
  <si>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</si>
  <si>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</si>
  <si>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</si>
  <si>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</si>
  <si>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</si>
  <si>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</si>
  <si>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</si>
  <si>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</si>
  <si>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</si>
  <si>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</si>
  <si>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</si>
  <si>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</si>
  <si>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</si>
  <si>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</si>
  <si>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</si>
  <si>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</si>
  <si>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</si>
  <si>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</si>
  <si>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</si>
  <si>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</si>
  <si>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</si>
  <si>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</si>
  <si>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</si>
  <si>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</si>
  <si>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</si>
  <si>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</si>
  <si>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</si>
  <si>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</si>
  <si>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</si>
  <si>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</si>
  <si>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</si>
  <si>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</si>
  <si>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</si>
  <si>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</si>
  <si>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</si>
  <si>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</si>
  <si>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</si>
  <si>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</si>
  <si>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</si>
  <si>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</si>
  <si>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</si>
  <si>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</si>
  <si>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</si>
  <si>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</si>
  <si>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</si>
  <si>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</si>
  <si>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</si>
  <si>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</si>
  <si>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</si>
  <si>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</si>
  <si>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</si>
  <si>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</si>
  <si>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</si>
  <si>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</si>
  <si>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</si>
  <si>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</si>
  <si>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</si>
  <si>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</si>
  <si>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</si>
  <si>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</si>
  <si>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</si>
  <si>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</si>
  <si>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</si>
  <si>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</si>
  <si>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</si>
  <si>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</si>
  <si>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</si>
  <si>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</si>
  <si>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</si>
  <si>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</si>
  <si>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</si>
  <si>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</si>
  <si>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</si>
  <si>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</si>
  <si>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</si>
  <si>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</si>
  <si>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</si>
  <si>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</si>
  <si>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</si>
  <si>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</si>
  <si>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</si>
  <si>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</si>
  <si>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</si>
  <si>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</si>
  <si>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</si>
  <si>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</si>
  <si>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</si>
  <si>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</si>
  <si>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</si>
  <si>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</si>
  <si>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</si>
  <si>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</si>
  <si>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</si>
  <si>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</si>
  <si>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</si>
  <si>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</si>
  <si>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</si>
  <si>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</si>
  <si>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</si>
  <si>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</si>
  <si>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</si>
  <si>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</si>
  <si>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</si>
  <si>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</si>
  <si>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</si>
  <si>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</si>
  <si>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</si>
  <si>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</si>
  <si>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</si>
  <si>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</si>
  <si>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</si>
  <si>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</si>
  <si>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</si>
  <si>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</si>
  <si>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</si>
  <si>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</si>
  <si>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</si>
  <si>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</si>
  <si>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</si>
  <si>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</si>
  <si>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</si>
  <si>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</si>
  <si>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</si>
  <si>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</si>
  <si>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</si>
  <si>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</si>
  <si>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</si>
  <si>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</si>
  <si>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</si>
  <si>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</si>
  <si>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</si>
  <si>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</si>
  <si>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</si>
  <si>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</si>
  <si>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</si>
  <si>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</si>
  <si>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</si>
  <si>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</si>
  <si>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</si>
  <si>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</si>
  <si>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</si>
  <si>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</si>
  <si>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</si>
  <si>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</si>
  <si>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</si>
  <si>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</si>
  <si>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</si>
  <si>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</si>
  <si>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</si>
  <si>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</si>
  <si>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</si>
  <si>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</si>
  <si>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</si>
  <si>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</si>
  <si>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</si>
  <si>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</si>
  <si>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</si>
  <si>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</si>
  <si>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</si>
  <si>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</si>
  <si>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</si>
  <si>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</si>
  <si>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</si>
  <si>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</si>
  <si>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</si>
  <si>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</si>
  <si>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</si>
  <si>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</si>
  <si>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</si>
  <si>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</si>
  <si>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</si>
  <si>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</si>
  <si>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</si>
  <si>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</si>
  <si>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</si>
  <si>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</si>
  <si>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</si>
  <si>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</si>
  <si>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</si>
  <si>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</si>
  <si>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</si>
  <si>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</si>
  <si>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</si>
  <si>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</si>
  <si>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</si>
  <si>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</si>
  <si>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</si>
  <si>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</si>
  <si>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</si>
  <si>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</si>
  <si>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</si>
  <si>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</si>
  <si>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</si>
  <si>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</si>
  <si>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</si>
  <si>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</si>
  <si>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</si>
  <si>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</si>
  <si>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</si>
  <si>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</si>
  <si>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</si>
  <si>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</si>
  <si>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</si>
  <si>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</si>
  <si>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</si>
  <si>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</si>
  <si>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</si>
  <si>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</si>
  <si>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</si>
  <si>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</si>
  <si>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</si>
  <si>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</si>
  <si>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</si>
  <si>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</si>
  <si>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</si>
  <si>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</si>
  <si>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</si>
  <si>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</si>
  <si>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</si>
  <si>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</si>
  <si>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</si>
  <si>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</si>
  <si>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</si>
  <si>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</si>
  <si>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</si>
  <si>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</si>
  <si>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</si>
  <si>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</si>
  <si>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</si>
  <si>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</si>
  <si>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</si>
  <si>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</si>
  <si>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</si>
  <si>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</si>
  <si>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</si>
  <si>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</si>
  <si>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</si>
  <si>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</si>
  <si>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</si>
  <si>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</si>
  <si>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</si>
  <si>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</si>
  <si>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</si>
  <si>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</si>
  <si>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</si>
  <si>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</si>
  <si>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</si>
  <si>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</si>
  <si>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</si>
  <si>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</si>
  <si>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</si>
  <si>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</si>
  <si>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</si>
  <si>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</si>
  <si>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</si>
  <si>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</si>
  <si>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</si>
  <si>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</si>
  <si>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</si>
  <si>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</si>
  <si>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</si>
  <si>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</si>
  <si>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</si>
  <si>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</si>
  <si>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</si>
  <si>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</si>
  <si>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</si>
  <si>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</si>
  <si>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</si>
  <si>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</si>
  <si>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</si>
  <si>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</si>
  <si>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</si>
  <si>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</si>
  <si>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</si>
  <si>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</si>
  <si>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</si>
  <si>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</si>
  <si>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</si>
  <si>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</si>
  <si>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</si>
  <si>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</si>
  <si>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</si>
  <si>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</si>
  <si>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</si>
  <si>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</si>
  <si>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</si>
  <si>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</si>
  <si>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</si>
  <si>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</si>
  <si>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</si>
  <si>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</si>
  <si>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</si>
  <si>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</si>
  <si>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</si>
  <si>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</si>
  <si>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</si>
  <si>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</si>
  <si>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</si>
  <si>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</si>
  <si>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</si>
  <si>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</si>
  <si>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</si>
  <si>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</si>
  <si>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</si>
  <si>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</si>
  <si>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</si>
  <si>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</si>
  <si>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</si>
  <si>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</si>
  <si>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</si>
  <si>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</si>
  <si>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</si>
  <si>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</si>
  <si>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</si>
  <si>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</si>
  <si>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</si>
  <si>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</si>
  <si>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</si>
  <si>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</si>
  <si>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</si>
  <si>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</si>
  <si>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</si>
  <si>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</si>
  <si>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</si>
  <si>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</si>
  <si>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</si>
  <si>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</si>
  <si>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</si>
  <si>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</si>
  <si>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</si>
  <si>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</si>
  <si>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</si>
  <si>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</si>
  <si>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</si>
  <si>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</si>
  <si>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</si>
  <si>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</si>
  <si>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</si>
  <si>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</si>
  <si>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</si>
  <si>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</si>
  <si>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</si>
  <si>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</si>
  <si>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</si>
  <si>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</si>
  <si>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</si>
  <si>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</si>
  <si>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</si>
  <si>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</si>
  <si>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</si>
  <si>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</si>
  <si>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</si>
  <si>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</si>
  <si>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</si>
  <si>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</si>
  <si>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</si>
  <si>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</si>
  <si>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</si>
  <si>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</si>
  <si>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</si>
  <si>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</si>
  <si>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</si>
  <si>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</si>
  <si>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</si>
  <si>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</si>
  <si>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</si>
  <si>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</si>
  <si>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</si>
  <si>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</si>
  <si>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</si>
  <si>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</si>
  <si>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</si>
  <si>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</si>
  <si>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</si>
  <si>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</si>
  <si>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</si>
  <si>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</si>
  <si>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</si>
  <si>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</si>
  <si>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</si>
  <si>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</si>
  <si>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</si>
  <si>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</si>
  <si>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</si>
  <si>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</si>
  <si>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</si>
  <si>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</si>
  <si>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</si>
  <si>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</si>
  <si>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</si>
  <si>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</si>
  <si>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</si>
  <si>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</si>
  <si>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</si>
  <si>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</si>
  <si>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</si>
  <si>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</si>
  <si>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</si>
  <si>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</si>
  <si>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</si>
  <si>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</si>
  <si>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</si>
  <si>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</si>
  <si>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</si>
  <si>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</si>
  <si>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</si>
  <si>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</si>
  <si>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</si>
  <si>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</si>
  <si>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</si>
  <si>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</si>
  <si>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</si>
  <si>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</si>
  <si>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</si>
  <si>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</si>
  <si>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</si>
  <si>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</si>
  <si>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</si>
  <si>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</si>
  <si>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</si>
  <si>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</si>
  <si>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</si>
  <si>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</si>
  <si>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</si>
  <si>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</si>
  <si>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</si>
  <si>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</si>
  <si>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</si>
  <si>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</si>
  <si>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</si>
  <si>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</si>
  <si>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</si>
  <si>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</si>
  <si>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</si>
  <si>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</si>
  <si>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</si>
  <si>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</si>
  <si>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</si>
  <si>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</si>
  <si>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</si>
  <si>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</si>
  <si>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</si>
  <si>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</si>
  <si>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</si>
  <si>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</si>
  <si>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</si>
  <si>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</si>
  <si>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</si>
  <si>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</si>
  <si>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</si>
  <si>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</si>
  <si>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</si>
  <si>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</si>
  <si>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</si>
  <si>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</si>
  <si>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</si>
  <si>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</si>
  <si>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</si>
  <si>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</si>
  <si>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</si>
  <si>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</si>
  <si>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</si>
  <si>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</si>
  <si>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</si>
  <si>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</si>
  <si>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</si>
  <si>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</si>
  <si>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</si>
  <si>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</si>
  <si>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</si>
  <si>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</si>
  <si>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</si>
  <si>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</si>
  <si>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</si>
  <si>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</si>
  <si>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</si>
  <si>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</si>
  <si>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</si>
  <si>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</si>
  <si>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</si>
  <si>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</si>
  <si>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</si>
  <si>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</si>
  <si>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</si>
  <si>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</si>
  <si>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</si>
  <si>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</si>
  <si>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</si>
  <si>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</si>
  <si>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</si>
  <si>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</si>
  <si>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</si>
  <si>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</si>
  <si>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</si>
  <si>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</si>
  <si>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</si>
  <si>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</si>
  <si>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</si>
  <si>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</si>
  <si>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</si>
  <si>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</si>
  <si>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</si>
  <si>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</si>
  <si>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</si>
  <si>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</si>
  <si>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</si>
  <si>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</si>
  <si>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</si>
  <si>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</si>
  <si>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</si>
  <si>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</si>
  <si>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</si>
  <si>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</si>
  <si>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</si>
  <si>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</si>
  <si>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</si>
  <si>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</si>
  <si>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</si>
  <si>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</si>
  <si>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</si>
  <si>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</si>
  <si>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</si>
  <si>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</si>
  <si>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</si>
  <si>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</si>
  <si>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</si>
  <si>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</si>
  <si>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</si>
  <si>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</si>
  <si>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</si>
  <si>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</si>
  <si>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</si>
  <si>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</si>
  <si>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</si>
  <si>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</si>
  <si>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</si>
  <si>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</si>
  <si>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</si>
  <si>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</si>
  <si>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</si>
  <si>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</si>
  <si>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</si>
  <si>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</si>
  <si>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</si>
  <si>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</si>
  <si>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</si>
  <si>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</si>
  <si>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</si>
  <si>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</si>
  <si>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</si>
  <si>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</si>
  <si>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</si>
  <si>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</si>
  <si>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</si>
  <si>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</si>
  <si>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</si>
  <si>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</si>
  <si>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</si>
  <si>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</si>
  <si>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</si>
  <si>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</si>
  <si>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</si>
  <si>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</si>
  <si>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</si>
  <si>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</si>
  <si>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</si>
  <si>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</si>
  <si>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</si>
  <si>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</si>
  <si>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</si>
  <si>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</si>
  <si>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</si>
  <si>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</si>
  <si>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</si>
  <si>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</si>
  <si>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</si>
  <si>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</si>
  <si>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</si>
  <si>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</si>
  <si>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</si>
  <si>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</si>
  <si>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</si>
  <si>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</si>
  <si>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</si>
  <si>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</si>
  <si>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</si>
  <si>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</si>
  <si>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</si>
  <si>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</si>
  <si>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</si>
  <si>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</si>
  <si>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</si>
  <si>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</si>
  <si>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</si>
  <si>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</si>
  <si>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</si>
  <si>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</si>
  <si>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</si>
  <si>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</si>
  <si>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</si>
  <si>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</si>
  <si>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</si>
  <si>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</si>
  <si>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</si>
  <si>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</si>
  <si>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</si>
  <si>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</si>
  <si>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</si>
  <si>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</si>
  <si>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</si>
  <si>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</si>
  <si>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</si>
  <si>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</si>
  <si>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</si>
  <si>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</si>
  <si>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</si>
  <si>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</si>
  <si>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</si>
  <si>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</si>
  <si>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</si>
  <si>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</si>
  <si>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</si>
  <si>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</si>
  <si>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</si>
  <si>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</si>
  <si>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</si>
  <si>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</si>
  <si>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</si>
  <si>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</si>
  <si>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</si>
  <si>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</si>
  <si>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</si>
  <si>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</si>
  <si>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</si>
  <si>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</si>
  <si>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</si>
  <si>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</si>
  <si>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</si>
  <si>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</si>
  <si>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</si>
  <si>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</si>
  <si>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</si>
  <si>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</si>
  <si>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</si>
  <si>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</si>
  <si>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</si>
  <si>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</si>
  <si>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</si>
  <si>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</si>
  <si>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</si>
  <si>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</si>
  <si>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</si>
  <si>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</si>
  <si>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</si>
  <si>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</si>
  <si>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</si>
  <si>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</si>
  <si>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</si>
  <si>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</si>
  <si>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</si>
  <si>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</si>
  <si>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</si>
  <si>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</si>
  <si>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</si>
  <si>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</si>
  <si>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</si>
  <si>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</si>
  <si>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</si>
  <si>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</si>
  <si>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</si>
  <si>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</si>
  <si>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</si>
  <si>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</si>
  <si>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</si>
  <si>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</si>
  <si>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</si>
  <si>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</si>
  <si>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</si>
  <si>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</si>
  <si>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</si>
  <si>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</si>
  <si>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</si>
  <si>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</si>
  <si>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</si>
  <si>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</si>
  <si>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</si>
  <si>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</si>
  <si>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</si>
  <si>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</si>
  <si>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</si>
  <si>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</si>
  <si>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</si>
  <si>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</si>
  <si>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</si>
  <si>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</si>
  <si>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</si>
  <si>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</si>
  <si>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</si>
  <si>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</si>
  <si>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</si>
  <si>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</si>
  <si>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</si>
  <si>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</si>
  <si>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</si>
  <si>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</si>
  <si>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</si>
  <si>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</si>
  <si>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</si>
  <si>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</si>
  <si>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</si>
  <si>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</si>
  <si>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</si>
  <si>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</si>
  <si>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</si>
  <si>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</si>
  <si>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</si>
  <si>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</si>
  <si>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</si>
  <si>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</si>
  <si>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</si>
  <si>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</si>
  <si>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</si>
  <si>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</si>
  <si>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</si>
  <si>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</si>
  <si>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</si>
  <si>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</si>
  <si>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</si>
  <si>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</si>
  <si>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</si>
  <si>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</si>
  <si>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</si>
  <si>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</si>
  <si>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</si>
  <si>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</si>
  <si>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</si>
  <si>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</si>
  <si>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</si>
  <si>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</si>
  <si>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</si>
  <si>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</si>
  <si>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</si>
  <si>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</si>
  <si>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</si>
  <si>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</si>
  <si>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</si>
  <si>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</si>
  <si>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</si>
  <si>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</si>
  <si>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</si>
  <si>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</si>
  <si>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</si>
  <si>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</si>
  <si>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</si>
  <si>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</si>
  <si>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</si>
  <si>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</si>
  <si>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</si>
  <si>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</si>
  <si>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</si>
  <si>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</si>
  <si>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</si>
  <si>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</si>
  <si>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</si>
  <si>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</si>
  <si>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</si>
  <si>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</si>
  <si>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</si>
  <si>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</si>
  <si>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</si>
  <si>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</si>
  <si>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</si>
  <si>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</si>
  <si>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</si>
  <si>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</si>
  <si>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</si>
  <si>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</si>
  <si>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</si>
  <si>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</si>
  <si>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</si>
  <si>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</si>
  <si>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</si>
  <si>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</si>
  <si>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</si>
  <si>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</si>
  <si>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</si>
  <si>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</si>
  <si>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</si>
  <si>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</si>
  <si>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</si>
  <si>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</si>
  <si>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</si>
  <si>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</si>
  <si>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</si>
  <si>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</si>
  <si>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</si>
  <si>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</si>
  <si>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</si>
  <si>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</si>
  <si>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</si>
  <si>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</si>
  <si>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</si>
  <si>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</si>
  <si>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</si>
  <si>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</si>
  <si>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</si>
  <si>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</si>
  <si>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</si>
  <si>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</si>
  <si>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</si>
  <si>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</si>
  <si>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</si>
  <si>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</si>
  <si>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</si>
  <si>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</si>
  <si>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</si>
  <si>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</si>
  <si>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</si>
  <si>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</si>
  <si>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</si>
  <si>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</si>
  <si>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</si>
  <si>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</si>
  <si>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</si>
  <si>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</si>
  <si>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</si>
  <si>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</si>
  <si>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</si>
  <si>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</si>
  <si>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</si>
  <si>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</si>
  <si>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</si>
  <si>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</si>
  <si>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</si>
  <si>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</si>
  <si>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</si>
  <si>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</si>
  <si>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</si>
  <si>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</si>
  <si>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</si>
  <si>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</si>
  <si>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</si>
  <si>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</si>
  <si>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</si>
  <si>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</si>
  <si>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</si>
  <si>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</si>
  <si>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</si>
  <si>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</si>
  <si>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</si>
  <si>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</si>
  <si>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</si>
  <si>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</si>
  <si>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</si>
  <si>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</si>
  <si>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</si>
  <si>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</si>
  <si>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</si>
  <si>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</si>
  <si>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</si>
  <si>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</si>
  <si>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</si>
  <si>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</si>
  <si>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</si>
  <si>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</si>
  <si>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</si>
  <si>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</si>
  <si>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</si>
  <si>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</si>
  <si>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</si>
  <si>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</si>
  <si>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</si>
  <si>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</si>
  <si>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</si>
  <si>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</si>
  <si>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</si>
  <si>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</si>
  <si>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</si>
  <si>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</si>
  <si>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</si>
  <si>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</si>
  <si>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</si>
  <si>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</si>
  <si>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</si>
  <si>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</si>
  <si>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</si>
  <si>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</si>
  <si>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</si>
  <si>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</si>
  <si>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</si>
  <si>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</si>
  <si>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</si>
  <si>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</si>
  <si>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</si>
  <si>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</si>
  <si>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</si>
  <si>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</si>
  <si>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</si>
  <si>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</si>
  <si>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</si>
  <si>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</si>
  <si>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</si>
  <si>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</si>
  <si>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</si>
  <si>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</si>
  <si>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</si>
  <si>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</si>
  <si>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</si>
  <si>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</si>
  <si>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</si>
  <si>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</si>
  <si>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</si>
  <si>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</si>
  <si>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</si>
  <si>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</si>
  <si>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</si>
  <si>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</si>
  <si>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</si>
  <si>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</si>
  <si>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</si>
  <si>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</si>
  <si>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</si>
  <si>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</si>
  <si>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</si>
  <si>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</si>
  <si>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</si>
  <si>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</si>
  <si>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</si>
  <si>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</si>
  <si>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</si>
  <si>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</si>
  <si>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</si>
  <si>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</si>
  <si>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</si>
  <si>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</si>
  <si>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</si>
  <si>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</si>
  <si>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</si>
  <si>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</si>
  <si>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</si>
  <si>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</si>
  <si>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</si>
  <si>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</si>
  <si>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</si>
  <si>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</si>
  <si>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</si>
  <si>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</si>
  <si>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</si>
  <si>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</si>
  <si>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</si>
  <si>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</si>
  <si>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</si>
  <si>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</si>
  <si>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</si>
  <si>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</si>
  <si>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</si>
  <si>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</si>
  <si>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</si>
  <si>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</si>
  <si>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</si>
  <si>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</si>
  <si>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</si>
  <si>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</si>
  <si>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</si>
  <si>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</si>
  <si>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</si>
  <si>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</si>
  <si>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</si>
  <si>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</si>
  <si>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</si>
  <si>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</si>
  <si>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</si>
  <si>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</si>
  <si>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</si>
  <si>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</si>
  <si>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</si>
  <si>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</si>
  <si>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</si>
  <si>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</si>
  <si>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</si>
  <si>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</si>
  <si>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</si>
  <si>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</si>
  <si>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</si>
  <si>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</si>
  <si>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</si>
  <si>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</si>
  <si>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</si>
  <si>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</si>
  <si>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</si>
  <si>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</si>
  <si>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</si>
  <si>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</si>
  <si>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</si>
  <si>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</si>
  <si>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</si>
  <si>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</si>
  <si>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</si>
  <si>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</si>
  <si>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</si>
  <si>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</si>
  <si>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</si>
  <si>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</si>
  <si>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</si>
  <si>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</si>
  <si>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</si>
  <si>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</si>
  <si>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</si>
  <si>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</si>
  <si>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</si>
  <si>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</si>
  <si>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</si>
  <si>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</si>
  <si>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</si>
  <si>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</si>
  <si>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</si>
  <si>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</si>
  <si>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</si>
  <si>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</si>
  <si>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</si>
  <si>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</si>
  <si>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</si>
  <si>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</si>
  <si>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</si>
  <si>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</si>
  <si>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</si>
  <si>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</si>
  <si>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</si>
  <si>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</si>
  <si>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</si>
  <si>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</si>
  <si>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</si>
  <si>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</si>
  <si>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</si>
  <si>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</si>
  <si>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</si>
  <si>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</si>
  <si>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</si>
  <si>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</si>
  <si>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</si>
  <si>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</si>
  <si>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</si>
  <si>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</si>
  <si>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</si>
  <si>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</si>
  <si>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</si>
  <si>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</si>
  <si>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</si>
  <si>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</si>
  <si>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</si>
  <si>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</si>
  <si>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</si>
  <si>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</si>
  <si>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</si>
  <si>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</si>
  <si>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</si>
  <si>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</si>
  <si>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</si>
  <si>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</si>
  <si>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</si>
  <si>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</si>
  <si>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</si>
  <si>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</si>
  <si>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</si>
  <si>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</si>
  <si>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</si>
  <si>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</si>
  <si>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</si>
  <si>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</si>
  <si>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</si>
  <si>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</si>
  <si>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</si>
  <si>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</si>
  <si>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</si>
  <si>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</si>
  <si>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</si>
  <si>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</si>
  <si>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</si>
  <si>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</si>
  <si>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</si>
  <si>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</si>
  <si>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</si>
  <si>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</si>
  <si>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</si>
  <si>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</si>
  <si>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</si>
  <si>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</si>
  <si>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</si>
  <si>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</si>
  <si>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</si>
  <si>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</si>
  <si>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</si>
  <si>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</si>
  <si>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</si>
  <si>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</si>
  <si>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</si>
  <si>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</si>
  <si>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</si>
  <si>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</si>
  <si>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</si>
  <si>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</si>
  <si>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</si>
  <si>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</si>
  <si>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</si>
  <si>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</si>
  <si>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</si>
  <si>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</si>
  <si>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</si>
  <si>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</si>
  <si>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</si>
  <si>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</si>
  <si>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</si>
  <si>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</si>
  <si>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</si>
  <si>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</si>
  <si>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</si>
  <si>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</si>
  <si>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</si>
  <si>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</si>
  <si>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</si>
  <si>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</si>
  <si>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</si>
  <si>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</si>
  <si>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</si>
  <si>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</si>
  <si>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</si>
  <si>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</si>
  <si>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</si>
  <si>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</si>
  <si>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</si>
  <si>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</si>
  <si>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</si>
  <si>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</si>
  <si>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</si>
  <si>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</si>
  <si>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</si>
  <si>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</si>
  <si>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</si>
  <si>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</si>
  <si>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</si>
  <si>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</si>
  <si>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</si>
  <si>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</si>
  <si>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</si>
  <si>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</si>
  <si>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</si>
  <si>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</si>
  <si>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</si>
  <si>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</si>
  <si>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</si>
  <si>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</si>
  <si>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</si>
  <si>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</si>
  <si>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</si>
  <si>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</si>
  <si>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</si>
  <si>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</si>
  <si>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</si>
  <si>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</si>
  <si>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</si>
  <si>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</si>
  <si>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</si>
  <si>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</si>
  <si>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</si>
  <si>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</si>
  <si>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</si>
  <si>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</si>
  <si>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</si>
  <si>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</si>
  <si>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</si>
  <si>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</si>
  <si>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</si>
  <si>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</si>
  <si>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</si>
  <si>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</si>
  <si>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</si>
  <si>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</si>
  <si>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</si>
  <si>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</si>
  <si>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</si>
  <si>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</si>
  <si>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</si>
  <si>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</si>
  <si>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</si>
  <si>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</si>
  <si>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</si>
  <si>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</si>
  <si>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</si>
  <si>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</si>
  <si>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</si>
  <si>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</si>
  <si>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</si>
  <si>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</si>
  <si>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</si>
  <si>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</si>
  <si>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</si>
  <si>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</si>
  <si>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</si>
  <si>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</si>
  <si>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</si>
  <si>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</si>
  <si>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</si>
  <si>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</si>
  <si>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</si>
  <si>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</si>
  <si>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</si>
  <si>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</si>
  <si>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</si>
  <si>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</si>
  <si>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</si>
  <si>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</si>
  <si>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</si>
  <si>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</si>
  <si>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</si>
  <si>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</si>
  <si>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</si>
  <si>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</si>
  <si>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</si>
  <si>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</si>
  <si>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</si>
  <si>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</si>
  <si>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</si>
  <si>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</si>
  <si>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</si>
  <si>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</si>
  <si>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</si>
  <si>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</si>
  <si>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</si>
  <si>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</si>
  <si>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</si>
  <si>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</si>
  <si>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</si>
  <si>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</si>
  <si>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</si>
  <si>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</si>
  <si>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</si>
  <si>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</si>
  <si>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</si>
  <si>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</si>
  <si>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</si>
  <si>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</si>
  <si>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</si>
  <si>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</si>
  <si>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</si>
  <si>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</si>
  <si>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</si>
  <si>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</si>
  <si>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</si>
  <si>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</si>
  <si>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</si>
  <si>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</si>
  <si>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</si>
  <si>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</si>
  <si>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</si>
  <si>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</si>
  <si>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</si>
  <si>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</si>
  <si>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</si>
  <si>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</si>
  <si>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</si>
  <si>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</si>
  <si>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</si>
  <si>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</si>
  <si>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</si>
  <si>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</si>
  <si>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</si>
  <si>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</si>
  <si>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</si>
  <si>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</si>
  <si>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</si>
  <si>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</si>
  <si>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</si>
  <si>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</si>
  <si>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</si>
  <si>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</si>
  <si>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</si>
  <si>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</si>
  <si>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</si>
  <si>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</si>
  <si>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</si>
  <si>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</si>
  <si>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</si>
  <si>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</si>
  <si>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</si>
  <si>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</si>
  <si>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</si>
  <si>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</si>
  <si>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</si>
  <si>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</si>
  <si>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</si>
  <si>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</si>
  <si>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</si>
  <si>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</si>
  <si>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</si>
  <si>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</si>
  <si>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</si>
  <si>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</si>
  <si>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</si>
  <si>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</si>
  <si>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</si>
  <si>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</si>
  <si>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</si>
  <si>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</si>
  <si>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</si>
  <si>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</si>
  <si>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</si>
  <si>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</si>
  <si>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</si>
  <si>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</si>
  <si>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</si>
  <si>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</si>
  <si>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</si>
  <si>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</si>
  <si>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</si>
  <si>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</si>
  <si>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</si>
  <si>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</si>
  <si>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</si>
  <si>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</si>
  <si>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</si>
  <si>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</si>
  <si>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</si>
  <si>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</si>
  <si>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</si>
  <si>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</si>
  <si>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</si>
  <si>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</si>
  <si>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</si>
  <si>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</si>
  <si>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</si>
  <si>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</si>
  <si>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</si>
  <si>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</si>
  <si>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</si>
  <si>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</si>
  <si>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</si>
  <si>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</si>
  <si>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</si>
  <si>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</si>
  <si>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</si>
  <si>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</si>
  <si>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</si>
  <si>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</si>
  <si>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</si>
  <si>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</si>
  <si>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</si>
  <si>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</si>
  <si>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</si>
  <si>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</si>
  <si>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</si>
  <si>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</si>
  <si>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</si>
  <si>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</si>
  <si>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</si>
  <si>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</si>
  <si>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</si>
  <si>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</si>
  <si>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</si>
  <si>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</si>
  <si>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</si>
  <si>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</si>
  <si>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</si>
  <si>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</si>
  <si>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</si>
  <si>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</si>
  <si>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</si>
  <si>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</si>
  <si>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</si>
  <si>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</si>
  <si>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</si>
  <si>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</si>
  <si>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</si>
  <si>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</si>
  <si>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</si>
  <si>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</si>
  <si>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</si>
  <si>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</si>
  <si>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</si>
  <si>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</si>
  <si>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</si>
  <si>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</si>
  <si>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</si>
  <si>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</si>
  <si>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</si>
  <si>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</si>
  <si>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</si>
  <si>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</si>
  <si>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</si>
  <si>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</si>
  <si>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</si>
  <si>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</si>
  <si>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</si>
  <si>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</si>
  <si>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</si>
  <si>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</si>
  <si>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</si>
  <si>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</si>
  <si>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</si>
  <si>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</si>
  <si>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</si>
  <si>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</si>
  <si>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</si>
  <si>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</si>
  <si>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</si>
  <si>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</si>
  <si>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</si>
  <si>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</si>
  <si>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</si>
  <si>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</si>
  <si>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</si>
  <si>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</si>
  <si>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</si>
  <si>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</si>
  <si>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</si>
  <si>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</si>
  <si>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</si>
  <si>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</si>
  <si>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</si>
  <si>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</si>
  <si>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</si>
  <si>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</si>
  <si>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</si>
  <si>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</si>
  <si>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</si>
  <si>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</si>
  <si>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</si>
  <si>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</si>
  <si>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</si>
  <si>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</si>
  <si>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</si>
  <si>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</si>
  <si>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</si>
  <si>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</si>
  <si>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</si>
  <si>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</si>
  <si>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</si>
  <si>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</si>
  <si>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</si>
  <si>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</si>
  <si>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</si>
  <si>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</si>
  <si>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</si>
  <si>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</si>
  <si>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</si>
  <si>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</si>
  <si>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</si>
  <si>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</si>
  <si>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</si>
  <si>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</si>
  <si>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</si>
  <si>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</si>
  <si>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</si>
  <si>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</si>
  <si>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</si>
  <si>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</si>
  <si>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</si>
  <si>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</si>
  <si>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</si>
  <si>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</si>
  <si>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</si>
  <si>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</si>
  <si>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</si>
  <si>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</si>
  <si>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</si>
  <si>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</si>
  <si>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</si>
  <si>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</si>
  <si>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</si>
  <si>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</si>
  <si>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</si>
  <si>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</si>
  <si>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</si>
  <si>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</si>
  <si>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</si>
  <si>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</si>
  <si>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</si>
  <si>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</si>
  <si>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</si>
  <si>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</si>
  <si>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</si>
  <si>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</si>
  <si>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</si>
  <si>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</si>
  <si>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</si>
  <si>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</si>
  <si>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</si>
  <si>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</si>
  <si>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</si>
  <si>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</si>
  <si>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</si>
  <si>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</si>
  <si>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</si>
  <si>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</si>
  <si>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</si>
  <si>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</si>
  <si>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</si>
  <si>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</si>
  <si>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</si>
  <si>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</si>
  <si>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</si>
  <si>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</si>
  <si>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</si>
  <si>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</si>
  <si>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</si>
  <si>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</si>
  <si>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</si>
  <si>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</si>
  <si>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</si>
  <si>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</si>
  <si>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</si>
  <si>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</si>
  <si>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</si>
  <si>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</si>
  <si>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</si>
  <si>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</si>
  <si>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</si>
  <si>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</si>
  <si>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</si>
  <si>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</si>
  <si>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</si>
  <si>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</si>
  <si>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</si>
  <si>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</si>
  <si>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</si>
  <si>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</si>
  <si>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</si>
  <si>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</si>
  <si>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</si>
  <si>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</si>
  <si>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</si>
  <si>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</si>
  <si>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</si>
  <si>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</si>
  <si>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</si>
  <si>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</si>
  <si>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</si>
  <si>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</si>
  <si>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</si>
  <si>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</si>
  <si>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</si>
  <si>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</si>
  <si>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</si>
  <si>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</si>
  <si>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</si>
  <si>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</si>
  <si>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</si>
  <si>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</si>
  <si>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</si>
  <si>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</si>
  <si>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</si>
  <si>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</si>
  <si>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</si>
  <si>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</si>
  <si>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</si>
  <si>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</si>
  <si>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</si>
  <si>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</si>
  <si>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</si>
  <si>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</si>
  <si>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</si>
  <si>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</si>
  <si>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</si>
  <si>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</si>
  <si>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</si>
  <si>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</si>
  <si>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</si>
  <si>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</si>
  <si>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</si>
  <si>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</si>
  <si>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</si>
  <si>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</si>
  <si>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</si>
  <si>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</si>
  <si>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</si>
  <si>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</si>
  <si>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</si>
  <si>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</si>
  <si>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</si>
  <si>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</si>
  <si>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</si>
  <si>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</si>
  <si>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</si>
  <si>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</si>
  <si>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</si>
  <si>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</si>
  <si>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</si>
  <si>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</si>
  <si>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</si>
  <si>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</si>
  <si>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</si>
  <si>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</si>
  <si>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</si>
  <si>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</si>
  <si>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</si>
  <si>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</si>
  <si>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</si>
  <si>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</si>
  <si>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</si>
  <si>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</si>
  <si>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</si>
  <si>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</si>
  <si>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</si>
  <si>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</si>
  <si>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</si>
  <si>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</si>
  <si>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</si>
  <si>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</si>
  <si>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</si>
  <si>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</si>
  <si>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</si>
  <si>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</si>
  <si>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</si>
  <si>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</si>
  <si>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</si>
  <si>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</si>
  <si>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</si>
  <si>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</si>
  <si>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</si>
  <si>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</si>
  <si>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</si>
  <si>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</si>
  <si>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</si>
  <si>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</si>
  <si>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</si>
  <si>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</si>
  <si>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</si>
  <si>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</si>
  <si>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</si>
  <si>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</si>
  <si>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</si>
  <si>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</si>
  <si>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</si>
  <si>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</si>
  <si>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</si>
  <si>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</si>
  <si>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</si>
  <si>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</si>
  <si>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</si>
  <si>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</si>
  <si>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</si>
  <si>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</si>
  <si>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</si>
  <si>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</si>
  <si>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</si>
  <si>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</si>
  <si>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</si>
  <si>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</si>
  <si>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</si>
  <si>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</si>
  <si>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</si>
  <si>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</si>
  <si>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</si>
  <si>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</si>
  <si>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</si>
  <si>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</si>
  <si>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</si>
  <si>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</si>
  <si>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</si>
  <si>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</si>
  <si>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</si>
  <si>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</si>
  <si>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</si>
  <si>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</si>
  <si>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</si>
  <si>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</si>
  <si>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</si>
  <si>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</si>
  <si>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</si>
  <si>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</si>
  <si>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</si>
  <si>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</si>
  <si>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</si>
  <si>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</si>
  <si>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</si>
  <si>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</si>
  <si>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</si>
  <si>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</si>
  <si>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</si>
  <si>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</si>
  <si>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</si>
  <si>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</si>
  <si>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</si>
  <si>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</si>
  <si>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</si>
  <si>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</si>
  <si>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</si>
  <si>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</si>
  <si>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</si>
  <si>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</si>
  <si>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</si>
  <si>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</si>
  <si>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</si>
  <si>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</si>
  <si>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</si>
  <si>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</si>
  <si>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</si>
  <si>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</si>
  <si>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</si>
  <si>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</si>
  <si>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</si>
  <si>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</si>
  <si>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</si>
  <si>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</si>
  <si>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</si>
  <si>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</si>
  <si>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</si>
  <si>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</si>
  <si>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</si>
  <si>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</si>
  <si>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</si>
  <si>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</si>
  <si>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</si>
  <si>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</si>
  <si>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</si>
  <si>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</si>
  <si>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</si>
  <si>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</si>
  <si>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</si>
  <si>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</si>
  <si>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</si>
  <si>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</si>
  <si>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</si>
  <si>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</si>
  <si>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</si>
  <si>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</si>
  <si>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</si>
  <si>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</si>
  <si>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</si>
  <si>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</si>
  <si>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</si>
  <si>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</si>
  <si>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</si>
  <si>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</si>
  <si>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</si>
  <si>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</si>
  <si>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</si>
  <si>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</si>
  <si>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</si>
  <si>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</si>
  <si>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</si>
  <si>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</si>
  <si>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</si>
  <si>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</si>
  <si>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</si>
  <si>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</si>
  <si>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</si>
  <si>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</si>
  <si>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</si>
  <si>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</si>
  <si>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</si>
  <si>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</si>
  <si>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</si>
  <si>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</si>
  <si>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</si>
  <si>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</si>
  <si>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</si>
  <si>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</si>
  <si>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</si>
  <si>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</si>
  <si>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</si>
  <si>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</si>
  <si>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</si>
  <si>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</si>
  <si>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</si>
  <si>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</si>
  <si>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</si>
  <si>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</si>
  <si>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</si>
  <si>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</si>
  <si>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</si>
  <si>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</si>
  <si>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</si>
  <si>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</si>
  <si>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</si>
  <si>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</si>
  <si>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</si>
  <si>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</si>
  <si>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</si>
  <si>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</si>
  <si>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</si>
  <si>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</si>
  <si>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</si>
  <si>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</si>
  <si>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</si>
  <si>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</si>
  <si>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</si>
  <si>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</si>
  <si>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</si>
  <si>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</si>
  <si>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</si>
  <si>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</si>
  <si>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</si>
  <si>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</si>
  <si>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</si>
  <si>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</si>
  <si>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</si>
  <si>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</si>
  <si>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</si>
  <si>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</si>
  <si>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</si>
  <si>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</si>
  <si>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</si>
  <si>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</si>
  <si>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</si>
  <si>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</si>
  <si>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</si>
  <si>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</si>
  <si>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</si>
  <si>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</si>
  <si>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</si>
  <si>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</si>
  <si>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</si>
  <si>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</si>
  <si>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</si>
  <si>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</si>
  <si>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</si>
  <si>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</si>
  <si>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</si>
  <si>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</si>
  <si>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</si>
  <si>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</si>
  <si>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</si>
  <si>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</si>
  <si>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</si>
  <si>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</si>
  <si>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</si>
  <si>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</si>
  <si>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</si>
  <si>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</si>
  <si>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</si>
  <si>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</si>
  <si>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</si>
  <si>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</si>
  <si>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</si>
  <si>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</si>
  <si>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</si>
  <si>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</si>
  <si>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</si>
  <si>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</si>
  <si>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</si>
  <si>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</si>
  <si>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</si>
  <si>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</si>
  <si>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</si>
  <si>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</si>
  <si>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</si>
  <si>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</si>
  <si>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</si>
  <si>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</si>
  <si>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</si>
  <si>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</si>
  <si>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</si>
  <si>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</si>
  <si>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</si>
  <si>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</si>
  <si>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</si>
  <si>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</si>
  <si>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</si>
  <si>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</si>
  <si>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</si>
  <si>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</si>
  <si>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</si>
  <si>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</si>
  <si>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</si>
  <si>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</si>
  <si>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</si>
  <si>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</si>
  <si>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</si>
  <si>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</si>
  <si>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</si>
  <si>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</si>
  <si>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</si>
  <si>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</si>
  <si>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</si>
  <si>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</si>
  <si>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</si>
  <si>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</si>
  <si>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</si>
  <si>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</si>
  <si>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</si>
  <si>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</si>
  <si>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</si>
  <si>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</si>
  <si>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</si>
  <si>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</si>
  <si>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</si>
  <si>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</si>
  <si>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</si>
  <si>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</si>
  <si>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</si>
  <si>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</si>
  <si>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</si>
  <si>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</si>
  <si>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</si>
  <si>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</si>
  <si>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</si>
  <si>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</si>
  <si>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</si>
  <si>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</si>
  <si>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</si>
  <si>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</si>
  <si>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</si>
  <si>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</si>
  <si>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</si>
  <si>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</si>
  <si>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</si>
  <si>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</si>
  <si>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</si>
  <si>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</si>
  <si>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</si>
  <si>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</si>
  <si>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</si>
  <si>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</si>
  <si>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</si>
  <si>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</si>
  <si>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</si>
  <si>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</si>
  <si>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</si>
  <si>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</si>
  <si>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</si>
  <si>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</si>
  <si>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</si>
  <si>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</si>
  <si>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</si>
  <si>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</si>
  <si>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</si>
  <si>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</si>
  <si>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</si>
  <si>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</si>
  <si>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</si>
  <si>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</si>
  <si>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</si>
  <si>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</si>
  <si>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</si>
  <si>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</si>
  <si>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</si>
  <si>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</si>
  <si>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</si>
  <si>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</si>
  <si>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</si>
  <si>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</si>
  <si>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</si>
  <si>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</si>
  <si>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</si>
  <si>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</si>
  <si>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</si>
  <si>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</si>
  <si>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</si>
  <si>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</si>
  <si>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</si>
  <si>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</si>
  <si>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</si>
  <si>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</si>
  <si>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</si>
  <si>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</si>
  <si>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</si>
  <si>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</si>
  <si>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</si>
  <si>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</si>
  <si>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</si>
  <si>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</si>
  <si>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</si>
  <si>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</si>
  <si>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</si>
  <si>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</si>
  <si>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</si>
  <si>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</si>
  <si>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</si>
  <si>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</si>
  <si>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</si>
  <si>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</si>
  <si>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</si>
  <si>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</si>
  <si>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</si>
  <si>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</si>
  <si>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</si>
  <si>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</si>
  <si>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</si>
  <si>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</si>
  <si>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</si>
  <si>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</si>
  <si>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</si>
  <si>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</si>
  <si>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</si>
  <si>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</si>
  <si>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</si>
  <si>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</si>
  <si>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</si>
  <si>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</si>
  <si>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</si>
  <si>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</si>
  <si>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</si>
  <si>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</si>
  <si>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</si>
  <si>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</si>
  <si>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</si>
  <si>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</si>
  <si>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</si>
  <si>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</si>
  <si>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</si>
  <si>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</si>
  <si>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</si>
  <si>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</si>
  <si>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</si>
  <si>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</si>
  <si>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</si>
  <si>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</si>
  <si>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</si>
  <si>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</si>
  <si>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</si>
  <si>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</si>
  <si>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</si>
  <si>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</si>
  <si>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</si>
  <si>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</si>
  <si>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</si>
  <si>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</si>
  <si>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</si>
  <si>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</si>
  <si>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</si>
  <si>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</si>
  <si>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</si>
  <si>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</si>
  <si>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</si>
  <si>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</si>
  <si>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</si>
  <si>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</si>
  <si>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</si>
  <si>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</si>
  <si>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</si>
  <si>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</si>
  <si>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</si>
  <si>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</si>
  <si>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</si>
  <si>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</si>
  <si>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</si>
  <si>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</si>
  <si>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</si>
  <si>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</si>
  <si>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</si>
  <si>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</si>
  <si>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</si>
  <si>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</si>
  <si>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</si>
  <si>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</si>
  <si>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</si>
  <si>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</si>
  <si>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</si>
  <si>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</si>
  <si>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</si>
  <si>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</si>
  <si>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</si>
  <si>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</si>
  <si>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</si>
  <si>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</si>
  <si>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</si>
  <si>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</si>
  <si>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</si>
  <si>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</si>
  <si>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</si>
  <si>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</si>
  <si>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</si>
  <si>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</si>
  <si>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</si>
  <si>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</si>
  <si>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</si>
  <si>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</si>
  <si>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</si>
  <si>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</si>
  <si>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</si>
  <si>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</si>
  <si>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</si>
  <si>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</si>
  <si>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</si>
  <si>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</si>
  <si>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</si>
  <si>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</si>
  <si>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</si>
  <si>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</si>
  <si>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</si>
  <si>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</si>
  <si>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</si>
  <si>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</si>
  <si>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</si>
  <si>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</si>
  <si>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</si>
  <si>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</si>
  <si>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</si>
  <si>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</si>
  <si>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</si>
  <si>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</si>
  <si>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</si>
  <si>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</si>
  <si>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</si>
  <si>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</si>
  <si>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</si>
  <si>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</si>
  <si>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</si>
  <si>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</si>
  <si>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</si>
  <si>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</si>
  <si>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</si>
  <si>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</si>
  <si>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</si>
  <si>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</si>
  <si>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</si>
  <si>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</si>
  <si>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</si>
  <si>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</si>
  <si>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</si>
  <si>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</si>
  <si>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</si>
  <si>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</si>
  <si>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</si>
  <si>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</si>
  <si>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</si>
  <si>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</si>
  <si>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</si>
  <si>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</si>
  <si>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</si>
  <si>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</si>
  <si>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</si>
  <si>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</si>
  <si>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</si>
  <si>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</si>
  <si>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</si>
  <si>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</si>
  <si>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</si>
  <si>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</si>
  <si>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</si>
  <si>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</si>
  <si>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</si>
  <si>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</si>
  <si>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</si>
  <si>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</si>
  <si>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</si>
  <si>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</si>
  <si>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</si>
  <si>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</si>
  <si>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</si>
  <si>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</si>
  <si>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</si>
  <si>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</si>
  <si>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</si>
  <si>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</si>
  <si>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</si>
  <si>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</si>
  <si>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</si>
  <si>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</si>
  <si>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</si>
  <si>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</si>
  <si>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</si>
  <si>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</si>
  <si>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</si>
  <si>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</si>
  <si>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</si>
  <si>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</si>
  <si>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</si>
  <si>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</si>
  <si>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</si>
  <si>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</si>
  <si>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</si>
  <si>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</si>
  <si>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</si>
  <si>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</si>
  <si>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</si>
  <si>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</si>
  <si>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</si>
  <si>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</si>
  <si>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</si>
  <si>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</si>
  <si>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</si>
  <si>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</si>
  <si>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</si>
  <si>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</si>
  <si>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</si>
  <si>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</si>
  <si>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</si>
  <si>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</si>
  <si>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</si>
  <si>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</si>
  <si>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</si>
  <si>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</si>
  <si>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</si>
  <si>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</si>
  <si>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</si>
  <si>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</si>
  <si>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</si>
  <si>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</si>
  <si>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</si>
  <si>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</si>
  <si>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</si>
  <si>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</si>
  <si>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</si>
  <si>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</si>
  <si>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</si>
  <si>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</si>
  <si>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</si>
  <si>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</si>
  <si>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</si>
  <si>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</si>
  <si>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</si>
  <si>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</si>
  <si>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</si>
  <si>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</si>
  <si>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</si>
  <si>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</si>
  <si>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</si>
  <si>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</si>
  <si>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</si>
  <si>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</si>
  <si>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</si>
  <si>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</si>
  <si>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</si>
  <si>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</si>
  <si>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</si>
  <si>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</si>
  <si>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</si>
  <si>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</si>
  <si>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</si>
  <si>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</si>
  <si>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</si>
  <si>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</si>
  <si>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</si>
  <si>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</si>
  <si>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</si>
  <si>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</si>
  <si>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</si>
  <si>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</si>
  <si>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</si>
  <si>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</si>
  <si>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</si>
  <si>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</si>
  <si>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</si>
  <si>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</si>
  <si>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</si>
  <si>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</si>
  <si>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</si>
  <si>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</si>
  <si>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</si>
  <si>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</si>
  <si>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</si>
  <si>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</si>
  <si>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</si>
  <si>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</si>
  <si>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</si>
  <si>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</si>
  <si>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</si>
  <si>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</si>
  <si>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</si>
  <si>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</si>
  <si>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</si>
  <si>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</si>
  <si>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</si>
  <si>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</si>
  <si>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</si>
  <si>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</si>
  <si>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</si>
  <si>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</si>
  <si>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</si>
  <si>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</si>
  <si>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</si>
  <si>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</si>
  <si>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</si>
  <si>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</si>
  <si>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</si>
  <si>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</si>
  <si>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</si>
  <si>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</si>
  <si>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</si>
  <si>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</si>
  <si>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</si>
  <si>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</si>
  <si>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</si>
  <si>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</si>
  <si>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</si>
  <si>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</si>
  <si>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</si>
  <si>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</si>
  <si>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</si>
  <si>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</si>
  <si>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</si>
  <si>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</si>
  <si>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</si>
  <si>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</si>
  <si>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</si>
  <si>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</si>
  <si>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</si>
  <si>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</si>
  <si>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</si>
  <si>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</si>
  <si>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</si>
  <si>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</si>
  <si>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</si>
  <si>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</si>
  <si>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</si>
  <si>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</si>
  <si>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</si>
  <si>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</si>
  <si>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</si>
  <si>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</si>
  <si>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</si>
  <si>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</si>
  <si>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</si>
  <si>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</si>
  <si>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</si>
  <si>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</si>
  <si>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</si>
  <si>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</si>
  <si>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</si>
  <si>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</si>
  <si>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</si>
  <si>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</si>
  <si>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</si>
  <si>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</si>
  <si>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</si>
  <si>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</si>
  <si>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</si>
  <si>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</si>
  <si>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</si>
  <si>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</si>
  <si>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</si>
  <si>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</si>
  <si>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</si>
  <si>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</si>
  <si>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</si>
  <si>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</si>
  <si>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</si>
  <si>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</si>
  <si>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</si>
  <si>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</si>
  <si>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</si>
  <si>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</si>
  <si>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</si>
  <si>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</si>
  <si>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</si>
  <si>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</si>
  <si>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</si>
  <si>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</si>
  <si>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</si>
  <si>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</si>
  <si>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</si>
  <si>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</si>
  <si>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</si>
  <si>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</si>
  <si>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</si>
  <si>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</si>
  <si>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</si>
  <si>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</si>
  <si>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</si>
  <si>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</si>
  <si>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</si>
  <si>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</si>
  <si>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</si>
  <si>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</si>
  <si>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</si>
  <si>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</si>
  <si>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</si>
  <si>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</si>
  <si>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</si>
  <si>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</si>
  <si>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</si>
  <si>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</si>
  <si>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</si>
  <si>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</si>
  <si>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</si>
  <si>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</si>
  <si>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</si>
  <si>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</si>
  <si>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</si>
  <si>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</si>
  <si>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</si>
  <si>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</si>
  <si>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</si>
  <si>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</si>
  <si>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</si>
  <si>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</si>
  <si>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</si>
  <si>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</si>
  <si>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</si>
  <si>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</si>
  <si>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</si>
  <si>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</si>
  <si>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</si>
  <si>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</si>
  <si>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</si>
  <si>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</si>
  <si>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</si>
  <si>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</si>
  <si>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</si>
  <si>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</si>
  <si>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</si>
  <si>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</si>
  <si>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</si>
  <si>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</si>
  <si>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</si>
  <si>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</si>
  <si>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</si>
  <si>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</si>
  <si>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</si>
  <si>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</si>
  <si>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</si>
  <si>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</si>
  <si>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</si>
  <si>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</si>
  <si>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</si>
  <si>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</si>
  <si>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</si>
  <si>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</si>
  <si>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</si>
  <si>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</si>
  <si>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</si>
  <si>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</si>
  <si>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</si>
  <si>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</si>
  <si>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</si>
  <si>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</si>
  <si>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</si>
  <si>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</si>
  <si>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</si>
  <si>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</si>
  <si>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</si>
  <si>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</si>
  <si>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</si>
  <si>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</si>
  <si>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</si>
  <si>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</si>
  <si>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</si>
  <si>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</si>
  <si>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</si>
  <si>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</si>
  <si>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</si>
  <si>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</si>
  <si>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</si>
  <si>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</si>
  <si>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</si>
  <si>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</si>
  <si>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</si>
  <si>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</si>
  <si>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</si>
  <si>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</si>
  <si>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</si>
  <si>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</si>
  <si>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</si>
  <si>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</si>
  <si>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</si>
  <si>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</si>
  <si>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</si>
  <si>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</si>
  <si>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</si>
  <si>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</si>
  <si>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</si>
  <si>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</si>
  <si>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</si>
  <si>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</si>
  <si>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</si>
  <si>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</si>
  <si>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</si>
  <si>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</si>
  <si>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</si>
  <si>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</si>
  <si>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</si>
  <si>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</si>
  <si>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</si>
  <si>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</si>
  <si>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</si>
  <si>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</si>
  <si>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</si>
  <si>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</si>
  <si>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</si>
  <si>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</si>
  <si>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</si>
  <si>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</si>
  <si>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</si>
  <si>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</si>
  <si>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</si>
  <si>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</si>
  <si>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</si>
  <si>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</si>
  <si>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</si>
  <si>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</si>
  <si>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</si>
  <si>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</si>
  <si>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</si>
  <si>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</si>
  <si>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</si>
  <si>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</si>
  <si>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</si>
  <si>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</si>
  <si>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</si>
  <si>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</si>
  <si>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</si>
  <si>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</si>
  <si>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</si>
  <si>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</si>
  <si>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</si>
  <si>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</si>
  <si>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</si>
  <si>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</si>
  <si>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</si>
  <si>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</si>
  <si>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</si>
  <si>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</si>
  <si>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</si>
  <si>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</si>
  <si>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</si>
  <si>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</si>
  <si>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</si>
  <si>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</si>
  <si>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</si>
  <si>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</si>
  <si>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</si>
  <si>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</si>
  <si>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</si>
  <si>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</si>
  <si>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</si>
  <si>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</si>
  <si>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</si>
  <si>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</si>
  <si>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</si>
  <si>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</si>
  <si>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</si>
  <si>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</si>
  <si>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</si>
  <si>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</si>
  <si>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</si>
  <si>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</si>
  <si>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</si>
  <si>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</si>
  <si>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</si>
  <si>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</si>
  <si>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</si>
  <si>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</si>
  <si>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</si>
  <si>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</si>
  <si>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</si>
  <si>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</si>
  <si>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</si>
  <si>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</si>
  <si>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</si>
  <si>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</si>
  <si>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</si>
  <si>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</si>
  <si>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</si>
  <si>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</si>
  <si>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</si>
  <si>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</si>
  <si>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</si>
  <si>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</si>
  <si>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</si>
  <si>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</si>
  <si>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</si>
  <si>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</si>
  <si>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</si>
  <si>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</si>
  <si>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</si>
  <si>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</si>
  <si>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</si>
  <si>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</si>
  <si>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</si>
  <si>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</si>
  <si>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</si>
  <si>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</si>
  <si>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</si>
  <si>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</si>
  <si>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</si>
  <si>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</si>
  <si>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</si>
  <si>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</si>
  <si>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</si>
  <si>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</si>
  <si>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</si>
  <si>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</si>
  <si>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</si>
  <si>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</si>
  <si>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</si>
  <si>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</si>
  <si>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</si>
  <si>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</si>
  <si>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</si>
  <si>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</si>
  <si>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</si>
  <si>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</si>
  <si>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</si>
  <si>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</si>
  <si>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</si>
  <si>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</si>
  <si>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</si>
  <si>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</si>
  <si>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</si>
  <si>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</si>
  <si>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</si>
  <si>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</si>
  <si>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</si>
  <si>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</si>
  <si>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</si>
  <si>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</si>
  <si>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</si>
  <si>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</si>
  <si>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</si>
  <si>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</si>
  <si>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</si>
  <si>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</si>
  <si>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</si>
  <si>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</si>
  <si>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</si>
  <si>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</si>
  <si>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</si>
  <si>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</si>
  <si>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</si>
  <si>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</si>
  <si>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</si>
  <si>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</si>
  <si>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</si>
  <si>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</si>
  <si>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</si>
  <si>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</si>
  <si>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</si>
  <si>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</si>
  <si>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</si>
  <si>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</si>
  <si>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</si>
  <si>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</si>
  <si>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</si>
  <si>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</si>
  <si>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</si>
  <si>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</si>
  <si>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</si>
  <si>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</si>
  <si>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</si>
  <si>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</si>
  <si>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</si>
  <si>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</si>
  <si>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</si>
  <si>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</si>
  <si>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</si>
  <si>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</si>
  <si>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</si>
  <si>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</si>
  <si>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</si>
  <si>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</si>
  <si>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</si>
  <si>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</si>
  <si>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</si>
  <si>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</si>
  <si>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</si>
  <si>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</si>
  <si>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</si>
  <si>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</si>
  <si>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</si>
  <si>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</si>
  <si>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</si>
  <si>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</si>
  <si>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</si>
  <si>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</si>
  <si>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</si>
  <si>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</si>
  <si>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</si>
  <si>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</si>
  <si>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</si>
  <si>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</si>
  <si>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</si>
  <si>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</si>
  <si>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</si>
  <si>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</si>
  <si>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</si>
  <si>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</si>
  <si>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</si>
  <si>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</si>
  <si>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</si>
  <si>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</si>
  <si>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</si>
  <si>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</si>
  <si>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</si>
  <si>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</si>
  <si>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</si>
  <si>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</si>
  <si>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</si>
  <si>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</si>
  <si>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</si>
  <si>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</si>
  <si>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</si>
  <si>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</si>
  <si>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</si>
  <si>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</si>
  <si>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</si>
  <si>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</si>
  <si>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</si>
  <si>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</si>
  <si>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</si>
  <si>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</si>
  <si>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</si>
  <si>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</si>
  <si>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</si>
  <si>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</si>
  <si>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</si>
  <si>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</si>
  <si>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</si>
  <si>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</si>
  <si>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</si>
  <si>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</si>
  <si>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</si>
  <si>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</si>
  <si>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</si>
  <si>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</si>
  <si>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</si>
  <si>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</si>
  <si>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</si>
  <si>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</si>
  <si>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</si>
  <si>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</si>
  <si>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</si>
  <si>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</si>
  <si>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</si>
  <si>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</si>
  <si>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</si>
  <si>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</si>
  <si>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</si>
  <si>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</si>
  <si>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</si>
  <si>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</si>
  <si>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</si>
  <si>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</si>
  <si>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</si>
  <si>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</si>
  <si>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</si>
  <si>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</si>
  <si>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</si>
  <si>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</si>
  <si>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</si>
  <si>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</si>
  <si>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</si>
  <si>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</si>
  <si>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</si>
  <si>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</si>
  <si>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</si>
  <si>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</si>
  <si>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</si>
  <si>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</si>
  <si>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</si>
  <si>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</si>
  <si>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</si>
  <si>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</si>
  <si>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</si>
  <si>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</si>
  <si>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</si>
  <si>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</si>
  <si>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</si>
  <si>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</si>
  <si>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</si>
  <si>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</si>
  <si>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</si>
  <si>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</si>
  <si>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</si>
  <si>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</si>
  <si>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</si>
  <si>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</si>
  <si>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</si>
  <si>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</si>
  <si>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</si>
  <si>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</si>
  <si>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</si>
  <si>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</si>
  <si>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</si>
  <si>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</si>
  <si>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</si>
  <si>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</si>
  <si>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</si>
  <si>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</si>
  <si>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</si>
  <si>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</si>
  <si>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</si>
  <si>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</si>
  <si>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</si>
  <si>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</si>
  <si>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</si>
  <si>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</si>
  <si>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</si>
  <si>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</si>
  <si>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</si>
  <si>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</si>
  <si>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</si>
  <si>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</si>
  <si>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</si>
  <si>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</si>
  <si>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</si>
  <si>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</si>
  <si>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</si>
  <si>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</si>
  <si>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</si>
  <si>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</si>
  <si>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</si>
  <si>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</si>
  <si>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</si>
  <si>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</si>
  <si>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</si>
  <si>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</si>
  <si>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</si>
  <si>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</si>
  <si>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</si>
  <si>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</si>
  <si>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</si>
  <si>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</si>
  <si>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</si>
  <si>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</si>
  <si>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</si>
  <si>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</si>
  <si>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</si>
  <si>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</si>
  <si>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</si>
  <si>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</si>
  <si>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</si>
  <si>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</si>
  <si>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</si>
  <si>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</si>
  <si>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</si>
  <si>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</si>
  <si>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</si>
  <si>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</si>
  <si>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</si>
  <si>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</si>
  <si>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</si>
  <si>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</si>
  <si>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</si>
  <si>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</si>
  <si>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</si>
  <si>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</si>
  <si>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</si>
  <si>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</si>
  <si>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</si>
  <si>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</si>
  <si>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</si>
  <si>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</si>
  <si>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</si>
  <si>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</si>
  <si>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</si>
  <si>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</si>
  <si>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</si>
  <si>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</si>
  <si>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</si>
  <si>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</si>
  <si>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</si>
  <si>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</si>
  <si>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</si>
  <si>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</si>
  <si>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</si>
  <si>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</si>
  <si>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</si>
  <si>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</si>
  <si>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</si>
  <si>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</si>
  <si>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</si>
  <si>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</si>
  <si>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</si>
  <si>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</si>
  <si>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</si>
  <si>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</si>
  <si>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</si>
  <si>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</si>
  <si>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</si>
  <si>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</si>
  <si>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</si>
  <si>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</si>
  <si>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</si>
  <si>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</si>
  <si>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</si>
  <si>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</si>
  <si>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</si>
  <si>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</si>
  <si>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</si>
  <si>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</si>
  <si>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</si>
  <si>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</si>
  <si>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</si>
  <si>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</si>
  <si>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</si>
  <si>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</si>
  <si>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</si>
  <si>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</si>
  <si>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</si>
  <si>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</si>
  <si>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</si>
  <si>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</si>
  <si>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</si>
  <si>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</si>
  <si>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</si>
  <si>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</si>
  <si>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</si>
  <si>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</si>
  <si>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</si>
  <si>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</si>
  <si>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</si>
  <si>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</si>
  <si>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</si>
  <si>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</si>
  <si>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</si>
  <si>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</si>
  <si>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</si>
  <si>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</si>
  <si>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</si>
  <si>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</si>
  <si>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</si>
  <si>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</si>
  <si>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</si>
  <si>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</si>
  <si>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</si>
  <si>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</si>
  <si>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</si>
  <si>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</si>
  <si>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</si>
  <si>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</si>
  <si>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</si>
  <si>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</si>
  <si>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</si>
  <si>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</si>
  <si>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</si>
  <si>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</si>
  <si>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</si>
  <si>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</si>
  <si>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</si>
  <si>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</si>
  <si>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</si>
  <si>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</si>
  <si>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</si>
  <si>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</si>
  <si>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</si>
  <si>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</si>
  <si>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</si>
  <si>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</si>
  <si>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</si>
  <si>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</si>
  <si>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</si>
  <si>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</si>
  <si>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</si>
  <si>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</si>
  <si>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</si>
  <si>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</si>
  <si>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</si>
  <si>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</si>
  <si>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</si>
  <si>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</si>
  <si>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</si>
  <si>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</si>
  <si>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</si>
  <si>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</si>
  <si>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</si>
  <si>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</si>
  <si>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</si>
  <si>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</si>
  <si>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</si>
  <si>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</si>
  <si>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</si>
  <si>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</si>
  <si>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</si>
  <si>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</si>
  <si>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</si>
  <si>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</si>
  <si>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</si>
  <si>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</si>
  <si>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</si>
  <si>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</si>
  <si>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</si>
  <si>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</si>
  <si>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</si>
  <si>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</si>
  <si>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</si>
  <si>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</si>
  <si>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</si>
  <si>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</si>
  <si>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</si>
  <si>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</si>
  <si>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</si>
  <si>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</si>
  <si>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</si>
  <si>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</si>
  <si>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</si>
  <si>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</si>
  <si>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</si>
  <si>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PCM-20251127-00001613</t>
  </si>
  <si>
    <t>Sceco black out in area , Checking with Sceco , team saving HUB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</si>
</sst>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22" fontId="32" fillId="20" borderId="18" xfId="0" applyNumberFormat="1" applyFont="1" applyFill="1" applyBorder="1" applyAlignment="1">
      <alignment horizontal="center" vertical="center"/>
    </xf>
    <xf numFmtId="0" fontId="26" fillId="2" borderId="19" xfId="0"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0" fontId="32" fillId="0" borderId="0" xfId="0" applyFont="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7" dataDxfId="166" headerRowBorderDxfId="164" tableBorderDxfId="165" totalsRowBorderDxfId="163">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0" dataDxfId="149" headerRowBorderDxfId="147" tableBorderDxfId="148" totalsRowBorderDxfId="146">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57" dataDxfId="56" headerRowBorderDxfId="54" tableBorderDxfId="55">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1" dataDxfId="40" headerRowBorderDxfId="38" tableBorderDxfId="39" totalsRowBorderDxfId="37">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4" dataDxfId="23" headerRowBorderDxfId="21" tableBorderDxfId="22">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325.76052835648443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45988.708954282411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45988.708954282411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45988.708954282411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45988.708954282411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45988.708954282411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45988.708954282411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45988.708954282411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45988.708954282411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45988.708954282411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45988.708954282411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45988.708954282411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45988.708954282411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45988.708954282411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45988.708954282411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45988.708954282411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45988.708954282411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45988.708954282411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45988.708954282411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45988.708954282411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45988.708954282411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45988.708954282411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45988.708954282411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45988.708954282411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45988.708954282411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45988.708954282411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45988.708954282411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45988.708954282411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45988.708954282411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45988.708954282411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45988.708954282411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45988.708954282411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45988.708954282411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45988.708954282411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45988.708954282411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45988.708954282411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45988.708954282411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45988.708954282411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45988.708954282411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45988.708954282411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163.70911631944909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4.3215353009290993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45988.708954282411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45988.708954282411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45988.708954282411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45988.708954282411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45988.708954282411</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45988.708954282411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45988.708954282411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45988.708954282411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45988.708954282411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45988.708954282411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45988.708954282411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45988.708954282411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45988.708954282411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45988.708954282411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45988.708954282411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45988.708954282411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45988.708954282411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45988.708954282411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45988.708954282411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45988.708954282411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45988.708954282411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45988.708954282411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45988.708954282411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45988.708954282411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45988.708954282411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45988.708954282411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45988.708954282411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45988.708954282411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45988.708954282411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45988.708954282411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45988.708954282411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45988.708954282411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45988.708954282411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45988.708954282411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45988.708954282411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45988.708954282411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45988.708954282411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45988.708954282411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45988.708954282411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45988.708954282411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45988.708954282411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45988.708954282411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45988.708954282411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45988.708954282411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45988.708954282411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45988.708954282411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45988.708954282411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45988.708954282411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45988.708954282411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45988.708954282411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45988.708954282411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45988.708954282411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45988.708954282411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45988.708954282411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45988.708954282411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45988.708954282411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45988.708954282411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45988.708954282411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45988.708954282411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45988.708954282411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45988.708954282411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45988.708954282411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45988.708954282411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45988.708954282411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45988.708954282411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45988.708954282411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45988.708954282411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45988.708954282411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45988.708954282411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45988.708954282411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45988.708954282411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45988.708954282411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45988.708954282411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45988.708954282411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45988.708954282411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45988.708954282411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45988.708954282411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45988.708954282411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45988.708954282411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45988.708954282411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45988.708954282411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45988.708954282411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45988.708954282411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45988.708954282411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45988.708954282411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45988.708954282411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45988.708954282411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45988.708954282411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45988.708954282411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45988.708954282411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45988.708954282411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45988.708954282411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45988.708954282411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45988.708954282411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45988.708954282411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45988.708954282411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45988.708954282411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45988.708954282411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45988.708954282411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45988.708954282411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45988.708954282411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45988.708954282411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45988.708954282411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45988.708954282411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45988.708954282411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45988.708954282411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45988.708954282411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45988.708954282411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45988.708954282411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45988.708954282411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45988.708954282411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45988.708954282411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45988.708954282411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45988.708954282411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45988.708954282411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45988.708954282411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45988.708954282411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45988.708954282411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45988.708954282411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45988.708954282411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45988.708954282411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45988.708954282411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45988.708954282411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45988.708954282411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45988.708954282411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45988.708954282411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45988.708954282411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45988.708954282411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45988.708954282411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45988.708954282411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45988.708954282411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45988.708954282411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45988.708954282411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45988.708954282411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45988.708954282411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45988.708954282411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45988.708954282411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45988.708954282411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45988.708954282411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45988.708954282411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45988.708954282411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45988.708954282411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45988.708954282411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45988.708954282411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45988.708954282411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45988.708954282411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45988.708954282411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45988.708954282411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45988.708954282411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45988.708954282411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45988.708954282411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45988.708954282411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45988.708954282411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45988.708954282411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45988.708954282411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45988.708954282411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45988.708954282411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45988.708954282411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45988.708954282411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45988.708954282411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45988.708954282411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45988.708954282411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45988.708954282411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45988.708954513888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45988.708954513888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45988.708954513888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45988.708954513888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45988.708954513888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45988.708954513888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45988.708954513888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45988.708954513888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45988.708954513888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45988.708954513888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45988.708954513888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45988.708954513888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45988.708954513888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45988.708954513888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45988.708954513888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45988.708954513888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45988.708954513888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45988.708954513888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45988.708954513888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45988.708954513888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45988.708954513888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45988.708954513888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45988.708954513888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45988.708954513888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45988.708954513888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45988.708954513888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45988.708954513888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45988.708954513888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45988.708954513888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45988.708954513888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45988.708954513888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45988.708954513888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45988.708954513888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45988.708954513888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45988.708954513888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45988.708954513888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45988.708954513888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45988.708954513888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45988.708954513888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45988.708954513888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45988.708954513888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45988.708954513888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45988.708954513888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45988.708954513888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45988.708954513888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45988.708954513888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45988.708954513888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45988.708954513888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45988.708954513888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45988.708954513888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45988.708954513888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45988.708954513888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45988.708954513888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45988.708954513888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45988.708954513888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45988.708954513888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45988.708954513888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45988.708954513888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45988.708954513888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45988.708954513888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45988.708954513888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45988.708954513888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45988.708954513888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45988.708954513888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45988.708954513888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45988.708954513888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45988.708954513888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45988.708954513888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45988.708954513888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45988.708954513888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45988.708954513888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45988.708954513888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45988.708954513888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45988.708954513888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45988.708954513888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45988.708954513888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45988.708954513888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45988.708954513888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45988.708954513888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45988.708954513888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45988.708954513888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45988.708954513888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45988.708954513888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45988.708954513888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45988.708954513888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45988.708954513888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45988.708954513888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45988.708954513888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45988.708954513888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45988.708954513888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45988.708954513888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45988.708954513888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45988.708954513888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45988.708954513888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45988.708954513888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45988.708954513888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45988.708954513888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45988.708954513888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45988.708954513888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45988.708954513888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45988.708954513888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45988.708954513888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45988.708954513888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45988.708954513888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45988.708954513888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45988.708954513888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45988.708954513888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45988.708954513888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45988.708954513888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45988.708954513888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45988.708954513888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45988.708954513888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45988.708954513888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45988.708954513888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45988.708954513888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45988.708954513888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45988.708954513888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45988.708954513888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45988.708954513888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45988.708954513888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45988.708954513888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45988.708954513888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45988.708954513888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45988.708954513888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45988.708954513888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45988.708954513888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45988.708954513888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45988.708954513888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45988.708954513888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45988.708954513888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45988.708954513888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45988.708954513888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45988.708954513888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45988.708954513888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45988.708954513888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45988.708954513888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45988.708954513888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45988.708954513888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45988.708954513888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45988.708954513888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45988.708954513888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45988.708954513888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45988.708954513888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45988.708954513888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45988.708954513888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45988.708954513888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45988.708954513888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45988.708954513888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45988.708954513888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45988.708954513888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45988.708954513888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45988.708954513888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45988.708954513888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45988.708954513888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45988.708954513888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45988.708954513888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45988.708954513888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45988.708954513888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45988.708954513888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45988.708954513888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45988.708954513888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45988.708954513888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45988.708954513888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45988.708954513888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45988.708954513888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45988.708954513888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45988.708954513888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45988.708954513888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45988.708954513888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45988.708954513888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45988.708954513888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45988.708954513888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45988.708954513888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45988.708954513888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45988.708954513888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45988.708954513888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45988.708954513888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45988.708954513888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45988.708954513888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45988.708954513888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45988.708954513888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45988.708954513888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45988.708954513888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45988.708954513888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45988.708954513888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45988.708954513888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45988.708954513888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45988.708954513888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45988.708954513888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45988.708954513888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45988.708954513888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45988.708954513888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45988.708954513888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45988.708954513888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45988.708954513888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45988.708954513888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45988.708954513888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45988.708954513888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45988.708954513888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45988.708954513888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45988.708954513888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45988.708954513888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45988.708954513888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45988.708954513888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45988.708954513888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45988.708954513888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45988.708954513888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45988.708954513888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45988.708954513888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45988.708954513888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45988.708954513888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45988.708954513888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45988.708954513888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45988.708954513888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45988.708954513888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45988.708954513888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45988.708954513888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45988.708954513888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45988.708954513888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45988.708954513888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45988.708954513888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45988.708954513888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45988.708954513888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45988.708954513888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45988.708954513888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45988.708954513888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45988.708954513888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45988.708954513888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45988.708954513888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45988.708954513888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45988.708954513888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45988.708954513888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45988.708954513888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45988.708954513888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45988.708954513888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45988.708954513888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45988.708954513888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45988.708954513888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45988.708954513888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45988.708954513888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45988.708954513888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45988.708954513888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45988.708954513888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45988.708954513888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45988.708954513888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45988.708954513888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45988.708954513888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45988.708954513888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45988.708954513888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45988.708954513888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45988.708954513888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45988.708954513888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45988.708954513888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45988.708954513888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45988.708954513888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45988.708954513888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45988.708954513888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45988.708954513888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45988.708954513888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45988.708954513888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45988.708954513888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45988.708954513888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45988.708954513888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45988.708954513888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45988.708954513888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45988.708954513888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45988.708954513888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45988.708954513888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45988.708954513888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45988.708954513888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45988.708954513888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45988.708954513888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45988.708954513888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45988.708954513888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45988.708954513888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45988.708954513888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45988.708954513888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45988.708954513888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45988.708954513888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45988.708954513888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45988.708954513888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45988.708954513888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45988.708954513888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45988.708954513888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45988.708954513888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45988.708954513888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45988.708954513888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45988.708954513888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45988.708954513888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45988.708954513888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45988.708954513888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45988.708954513888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45988.708954513888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45988.708954513888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45988.708954513888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45988.708954513888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45988.708954513888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45988.708954513888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45988.708954513888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45988.708954513888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45988.708954513888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45988.708954513888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45988.708954513888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45988.708954513888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45988.708954513888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45988.708954513888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45988.708954513888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45988.708954513888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45988.708954513888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45988.708954513888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45988.708954513888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45988.708954513888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45988.708954513888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45988.708954513888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45988.708954513888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45988.708954513888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45988.708954513888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45988.708954513888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45988.708954513888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45988.708954513888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45988.708954513888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45988.708954513888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45988.708954513888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45988.708954513888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45988.708954513888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45988.708954513888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45988.708954513888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45988.708954513888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45988.708954513888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45988.708954513888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45988.708954513888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45988.708954513888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45988.708954513888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45988.708954513888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45988.708954513888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45988.708954513888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45988.708954513888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45988.708954513888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45988.708954513888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45988.708954513888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45988.708954513888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45988.708954513888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45988.708954513888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45988.708954513888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45988.708954513888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45988.708954513888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45988.708954513888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45988.708954513888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45988.708954513888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45988.708954513888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45988.708954513888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45988.708954513888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45988.708954513888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45988.708954513888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45988.708954513888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45988.708954513888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45988.708954513888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45988.708954513888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45988.708954513888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45988.708954513888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45988.708954513888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45988.708954513888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45988.708954513888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45988.708954513888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45988.708954513888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45988.708954513888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45988.708954513888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45988.708954513888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45988.708954513888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45988.708954513888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45988.708954513888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45988.708954513888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45988.708954513888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45988.708954513888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45988.708954513888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45988.708954513888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45988.708954513888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45988.708954513888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45988.708954513888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45988.708954513888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45988.708954513888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45988.708954513888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45988.708954513888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45988.708954513888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45988.708954513888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45988.708954513888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45988.708954513888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45988.708954513888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45988.708954513888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45988.708954513888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45988.708954513888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45988.708954513888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45988.708954513888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45988.708954513888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45988.708954513888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45988.708954513888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45988.708954513888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45988.708954513888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45988.708954513888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45988.708954513888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45988.708954513888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45988.708954513888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45988.708954513888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45988.708954513888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45988.708954513888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45988.708954513888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45988.708954513888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45988.708954513888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45988.708954513888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45988.708954513888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45988.708954513888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45988.708954513888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45988.708954513888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45988.708954513888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45988.708954513888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45988.708954513888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45988.708954513888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45988.708954513888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45988.708954513888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45988.708954513888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45988.708954513888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45988.708954513888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45988.708954513888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45988.708954513888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45988.708954513888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45988.708954513888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45988.708954513888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45988.708954513888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45988.708954513888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45988.708954513888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45988.708954513888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45988.708954513888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45988.708954513888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45988.708954513888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45988.708954513888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45988.708954513888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45988.708954513888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45988.708954513888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45988.708954513888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45988.708954513888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45988.708954513888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45988.708954513888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45988.708954513888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45988.708954513888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45988.708954513888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45988.708954513888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45988.708954513888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45988.708954513888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45988.708954513888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45988.708954513888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45988.708954513888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45988.708954513888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45988.708954513888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45988.708954513888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45988.708954513888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45988.708954513888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45988.708954513888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45988.708954513888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45988.708954513888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45988.708954513888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45988.708954513888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45988.708954513888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45988.708954513888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45988.708954513888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45988.708954513888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45988.708954513888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45988.708954513888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45988.708954513888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45988.708954513888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45988.708954513888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45988.708954513888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45988.708954513888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45988.708954513888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45988.708954513888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45988.708954513888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45988.708954513888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45988.708954513888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45988.708954513888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45988.708954513888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45988.708954513888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45988.708954513888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45988.708954513888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45988.708954513888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45988.708954513888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45988.708954513888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45988.708954513888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45988.708954513888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45988.708954513888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45988.708954513888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45988.708954513888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45988.708954513888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45988.708954513888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45988.708954513888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45988.708954513888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45988.708954513888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45988.708954513888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45988.708954513888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45988.708954513888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45988.708954513888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45988.708954513888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45988.708954513888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45988.708954513888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45988.708954513888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45988.708954513888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45988.708954513888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45988.708954513888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45988.708954513888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45988.708954513888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45988.708954513888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45988.708954513888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45988.708954513888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45988.708954513888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45988.708954513888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45988.708954513888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45988.708954513888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45988.708954513888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45988.708954513888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45988.708954513888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45988.708954513888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45988.708954513888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45988.708954513888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45988.708954513888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45988.708954513888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45988.708954513888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45988.708954513888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45988.708954513888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45988.708954513888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45988.708954513888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45988.708954513888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45988.708954513888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45988.708954513888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45988.708954513888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45988.708954513888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45988.708954513888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45988.708954513888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45988.708954513888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45988.708954513888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45988.708954513888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45988.708954513888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45988.708954513888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45988.708954513888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45988.708954513888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45988.708954513888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45988.708954513888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45988.708954513888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45988.708954513888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45988.708954513888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45988.708954513888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45988.708954513888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45988.708954513888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45988.708954513888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45988.708954513888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45988.708954513888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45988.708954513888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45988.708954513888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45988.708954513888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45988.708954513888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45988.708954513888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45988.708954513888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45988.708954513888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45988.708954513888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45988.708954513888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45988.708954513888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45988.708954513888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45988.708954513888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45988.708954513888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45988.708954513888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45988.708954513888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45988.708954513888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45988.708954513888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45988.708954513888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45988.708954513888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45988.708954513888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45988.708954513888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45988.708954513888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45988.708954513888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45988.708954513888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45988.708954513888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45988.708954513888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45988.708954513888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45988.708954513888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45988.708954513888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45988.708954513888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45988.708954513888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45988.708954513888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45988.708954513888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45988.708954513888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45988.708954513888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45988.708954513888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45988.708954513888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45988.708954513888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45988.708954513888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45988.708954513888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45988.708954513888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45988.708954513888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45988.708954513888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45988.708954513888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45988.708954513888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45988.708954513888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45988.708954513888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45988.708954513888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45988.708954513888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45988.708954513888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45988.708954513888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45988.708954513888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45988.708954513888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45988.708954513888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45988.708954513888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45988.708954513888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45988.708954513888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45988.708954513888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45988.708954513888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45988.708954513888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45988.708954513888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45988.708954513888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45988.708954513888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45988.708954513888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45988.708954513888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45988.708954513888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45988.708954513888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45988.708954513888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45988.708954513888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45988.708954513888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45988.708954513888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45988.708954513888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45988.708954513888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45988.708954513888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45988.708954513888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45988.708954513888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45988.708954513888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45988.708954513888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45988.708954513888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45988.708954513888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45988.708954513888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45988.708954513888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45988.708954513888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45988.708954513888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45988.708954513888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45988.708954513888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45988.708954513888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45988.708954513888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45988.708954513888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45988.708954513888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45988.708954513888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45988.708954513888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45988.708954513888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45988.708954513888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45988.708954513888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45988.708954513888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45988.708954513888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45988.708954513888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45988.708954513888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45988.708954513888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45988.708954513888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45988.708954513888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45988.708954513888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45988.708954513888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45988.708954513888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45988.708954513888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45988.708954513888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45988.708954513888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45988.708954513888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45988.708954513888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45988.708954513888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45988.708954513888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45988.708954513888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45988.708954513888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45988.708954513888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45988.708954513888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45988.708954513888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45988.708954513888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45988.708954513888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45988.708954513888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45988.708954513888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45988.708954513888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45988.708954513888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45988.708954513888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45988.708954513888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45988.708954513888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45988.708954513888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45988.708954513888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45988.708954513888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45988.708954513888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45988.708954513888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45988.708954513888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45988.708954513888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45988.708954513888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45988.708954513888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45988.708954513888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45988.708954513888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45988.708954513888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45988.708954513888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45988.708954513888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45988.708954513888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45988.708954513888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45988.708954513888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45988.708954513888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45988.708954513888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45988.708954513888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45988.708954513888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45988.708954513888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45988.708954513888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45988.708954513888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45988.708954513888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45988.708954513888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45988.708954513888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45988.708954513888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45988.708954513888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45988.708954513888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45988.708954513888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45988.708954513888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45988.708954513888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45988.708954513888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45988.708954513888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45988.708954513888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45988.708954513888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45988.708954513888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45988.708954513888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45988.708954513888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45988.708954513888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45988.708954513888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45988.708954513888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45988.708954513888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45988.708954513888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45988.708954513888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45988.708954513888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45988.708954513888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45988.708954513888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45988.708954513888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45988.708954513888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45988.708954513888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45988.708954513888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45988.708954513888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45988.708954513888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45988.708954513888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45988.708954513888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45988.708954513888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45988.708954513888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45988.708954513888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45988.708954513888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45988.708954513888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45988.708954513888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45988.708954513888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45988.708954513888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45988.708954513888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45988.708954513888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45988.708954513888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45988.708954513888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45988.708954513888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45988.708954513888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45988.708954513888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45988.708954513888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45988.708954513888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45988.708954513888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45988.708954513888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45988.708954513888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45988.708954513888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45988.708954513888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45988.708954513888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45988.708954513888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45988.708954513888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45988.708954513888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45988.708954513888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45988.708954513888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45988.708954513888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45988.708954513888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45988.708954513888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45988.708954513888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45988.708954513888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45988.708954513888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45988.708954513888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45988.708954513888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45988.708954513888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45988.708954513888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45988.708954513888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45988.708954513888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45988.708954513888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45988.708954513888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45988.708954513888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45988.708954513888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45988.708954513888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45988.708954513888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45988.708954513888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45988.708954513888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45988.708954513888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45988.708954513888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45988.708954513888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45988.708954513888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45988.708954513888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45988.708954513888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45988.708954513888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45988.708954513888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45988.708954513888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45988.708954513888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45988.708954513888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45988.708954513888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45988.708954513888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45988.708954513888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45988.708954513888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45988.708954513888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45988.708954513888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45988.708954513888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45988.708954513888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45988.708954513888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45988.708954513888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45988.708954513888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45988.708954513888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45988.708954513888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45988.708954513888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45988.708954513888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45988.708954513888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45988.708954513888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45988.708954513888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45988.708954513888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45988.708954513888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45988.708954513888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45988.708954513888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45988.708954513888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45988.708954513888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45988.708954513888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45988.708954513888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45988.708954513888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45988.708954513888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45988.708954513888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45988.708954513888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45988.708954513888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45988.708954513888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45988.708954513888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45988.708954513888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45988.708954513888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45988.708954513888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45988.708954513888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45988.708954513888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45988.708954513888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45988.708954513888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45988.708954513888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45988.708954513888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45988.708954513888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45988.708954513888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45988.708954513888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45988.708954513888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45988.708954513888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45988.708954513888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45988.708954513888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45988.708954513888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45988.708954513888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45988.708954513888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45988.708954513888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45988.708954513888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45988.708954513888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45988.708954513888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45988.708954513888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45988.708954513888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45988.708954513888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45988.708954513888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45988.708954513888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45988.708954513888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45988.708954513888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45988.708954513888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45988.708954513888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45988.708954513888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45988.708954513888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45988.708954513888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45988.708954513888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45988.708954513888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45988.708954513888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45988.708954513888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45988.708954513888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45988.708954513888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45988.708954513888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45988.708954513888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45988.708954513888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45988.708954513888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45988.708954513888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45988.708954513888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45988.708954513888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45988.708954513888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45988.708954513888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45988.708954513888</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285.22823668981437</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0.33950983796967193</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0.24415104166837409</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4.1766782407648861E-2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5.63616898143664E-2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45988.708954282411</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45988.708954282411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45988.708954282411</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45988.708954282411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45988.708954282411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45988.708954282411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45988.708954282411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45988.708954282411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45988.708954282411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45988.708954282411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45988.708954282411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45988.708954282411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45988.708954282411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45988.708954282411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45988.708954282411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45988.708954282411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45988.708954282411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45988.708954282411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45988.708954282411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45988.708954282411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45988.708954282411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45988.708954282411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45988.708954282411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45988.708954282411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45988.708954282411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45988.708954282411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45988.708954282411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45988.708954282411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45988.708954282411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45988.708954282411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45988.708954282411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45988.708954282411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45988.708954282411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45988.708954282411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45988.708954282411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45988.708954282411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45988.708954282411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45988.708954282411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45988.708954282411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45988.708954282411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45988.708954282411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45988.708954282411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45988.708954282411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45988.708954282411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45988.708954282411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45988.708954282411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45988.708954282411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45988.708954282411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45988.708954282411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45988.708954282411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45988.708954282411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45988.708954282411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45988.708954282411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45988.708954282411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45988.708954282411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45988.708954282411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45988.708954282411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45988.708954282411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45988.708954282411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45988.708954282411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45988.708954282411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45988.708954282411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45988.708954282411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45988.708954282411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45988.708954282411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45988.708954282411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45988.708954282411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45988.708954282411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45988.708954282411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45988.708954282411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45988.708954282411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45988.708954282411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45988.708954282411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45988.708954282411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45988.708954282411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45988.708954282411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45988.708954282411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45988.708954282411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45988.708954282411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45988.708954282411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45988.708954282411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45988.708954282411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45988.708954282411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45988.708954282411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45988.708954282411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45988.708954282411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45988.708954282411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45988.708954282411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45988.708954282411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45988.708954282411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45988.708954282411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45988.708954282411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45988.708954282411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45988.708954282411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45988.708954282411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45988.708954282411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45988.708954282411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45988.708954282411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45988.708954282411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45988.708954282411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45988.708954282411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45988.708954282411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45988.708954282411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45988.708954282411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45988.708954282411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45988.708954282411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45988.708954282411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45988.708954282411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45988.708954282411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45988.708954282411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45988.708954282411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45988.708954282411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45988.708954282411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45988.708954282411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45988.708954282411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45988.708954282411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45988.708954282411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45988.708954282411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45988.708954282411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45988.708954282411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45988.708954282411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45988.708954282411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45988.708954282411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45988.708954282411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45988.708954282411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45988.708954282411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45988.708954282411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45988.708954282411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45988.708954282411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45988.708954282411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45988.708954282411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45988.708954282411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45988.708954282411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45988.708954282411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45988.708954282411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45988.708954282411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45988.708954282411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45988.708954282411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45988.708954282411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45988.708954282411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45988.708954282411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45988.708954282411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45988.708954282411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45988.708954282411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45988.708954282411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45988.708954282411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45988.708954282411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45988.708954282411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45988.708954282411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45988.708954282411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45988.708954282411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45988.708954282411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45988.708954282411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45988.708954282411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45988.708954282411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45988.708954282411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45988.708954282411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45988.708954282411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45988.708954282411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45988.708954282411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45988.708954282411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45988.708954282411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45988.708954282411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45988.708954282411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45988.708954282411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45988.708954282411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45988.708954282411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45988.708954282411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45988.708954282411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45988.708954282411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45988.708954282411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45988.708954282411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45988.708954282411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45988.708954282411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45988.708954282411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45988.708954282411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45988.708954282411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45988.708954282411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45988.708954282411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45988.708954282411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45988.708954282411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45988.708954282411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45988.708954282411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45988.708954282411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45988.708954282411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45988.708954282411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45988.708954282411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45988.708954282411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45988.708954282411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45988.708954282411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45988.708954282411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45988.708954282411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45988.708954282411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45988.708954282411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45988.708954282411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45988.708954282411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45988.708954282411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45988.708954282411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45988.708954282411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45988.708954282411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45988.708954282411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45988.708954282411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45988.708954282411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45988.708954282411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45988.708954282411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45988.708954282411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45988.708954282411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45988.708954282411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45988.708954282411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45988.708954282411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45988.708954282411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45988.708954282411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45988.708954282411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45988.708954282411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45988.708954282411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45988.708954282411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45988.708954282411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45988.708954282411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45988.708954282411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45988.708954282411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45988.708954282411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45988.708954282411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45988.708954282411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45988.708954282411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45988.708954282411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45988.708954282411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45988.708954282411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45988.708954282411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45988.708954282411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45988.708954282411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45988.708954282411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45988.708954282411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45988.708954282411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45988.708954282411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45988.708954282411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45988.708954282411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45988.708954282411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45988.708954282411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45988.708954282411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45988.708954282411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45988.708954282411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45988.708954282411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45988.708954282411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45988.708954282411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45988.708954282411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45988.708954282411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45988.708954282411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45988.708954282411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45988.708954282411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45988.708954282411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45988.708954282411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45988.708954282411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45988.708954282411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45988.708954282411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45988.708954282411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45988.708954282411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45988.708954282411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45988.708954282411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45988.708954282411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45988.708954282411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45988.708954282411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45988.708954282411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45988.708954282411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45988.708954282411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45988.708954282411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45988.708954282411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45988.708954282411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45988.708954282411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45988.708954282411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45988.708954282411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45988.708954282411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45988.708954282411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45988.708954282411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45988.708954282411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45988.708954282411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45988.708954282411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45988.708954282411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45988.708954282411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45988.708954282411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45988.708954282411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45988.708954282411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45988.708954282411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45988.708954282411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45988.708954282411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45988.708954282411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45988.708954282411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45988.708954282411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45988.708954282411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45988.708954282411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45988.708954282411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45988.708954282411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45988.708954282411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45988.708954282411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45988.708954282411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45988.708954282411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45988.708954282411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45988.708954282411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45988.708954282411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45988.708954282411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45988.708954282411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45988.708954282411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45988.708954282411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45988.708954282411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45988.708954282411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45988.708954282411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45988.708954282411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45988.708954282411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45988.708954282411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45988.708954282411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45988.708954282411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45988.708954282411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45988.708954282411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45988.708954282411</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tabSelected="1"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96.876894097222248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62.520076967593923</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40.047843171298155</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7.3356556712969905</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37">
        <v>1</v>
      </c>
      <c r="D6" s="37" t="s">
        <v>33392</v>
      </c>
      <c r="E6" s="106" t="s">
        <v>39021</v>
      </c>
      <c r="F6" s="38">
        <v>45988.61824074074</v>
      </c>
      <c r="G6" s="144">
        <f t="shared" ref="G6:G22" ca="1" si="2">IFERROR(NOW()-F6,"")</f>
        <v>9.0713541670993436E-2</v>
      </c>
      <c r="H6" s="38">
        <v>45988.604351851849</v>
      </c>
      <c r="I6" s="37" t="str">
        <f>IFERROR(VLOOKUP(D6,DB!A:F,6,0),"")</f>
        <v>SCECO</v>
      </c>
      <c r="J6" s="37" t="str">
        <f>IFERROR(VLOOKUP(D6,DB!A:G,7,0),"")</f>
        <v>In progress</v>
      </c>
      <c r="K6" s="37" t="s">
        <v>39128</v>
      </c>
      <c r="L6" s="37" t="str">
        <f>IFERROR(VLOOKUP(D6,DB!A:I,9,0),"")</f>
        <v>Latis</v>
      </c>
    </row>
    <row r="7" spans="1:13">
      <c r="A7" s="37" t="s">
        <v>39129</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39130</v>
      </c>
      <c r="L7" s="37" t="str">
        <f>IFERROR(VLOOKUP(D7,DB!A:I,9,0),"")</f>
        <v>Latis</v>
      </c>
    </row>
    <row r="8" spans="1:13">
      <c r="A8" s="37"/>
      <c r="B8" s="37" t="str">
        <f>IFERROR(VLOOKUP(D8,DB!A:K,11,0),"")</f>
        <v/>
      </c>
      <c r="C8" s="37"/>
      <c r="D8" s="37"/>
      <c r="E8" s="37"/>
      <c r="F8" s="38"/>
      <c r="G8" s="144">
        <f t="shared" ca="1" si="2"/>
        <v>45988.708954282411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45988.708954282411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45988.708954282411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45988.708954282411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45988.708954282411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45988.708954282411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45988.708954282411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45988.708954282411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45988.708954282411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45988.708954282411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45988.708954282411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45988.708954282411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45988.708954282411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45988.708954282411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45988.708954282411</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39131</v>
      </c>
      <c r="B2" s="150" t="s">
        <v>5398</v>
      </c>
      <c r="C2" s="125">
        <v>1</v>
      </c>
      <c r="D2" s="151" t="s">
        <v>36969</v>
      </c>
      <c r="E2" s="106" t="s">
        <v>39021</v>
      </c>
      <c r="F2" s="147">
        <v>45988.70548611111</v>
      </c>
      <c r="G2" s="72">
        <f ca="1">IFERROR(NOW()-F2,"-")</f>
        <v>3.4681713004829362E-3</v>
      </c>
      <c r="H2" s="147">
        <v>45988.695787037039</v>
      </c>
      <c r="I2" s="124" t="str">
        <f>IFERROR(VLOOKUP(D2,DB!A:F,6,0),"")</f>
        <v>SCECO</v>
      </c>
      <c r="J2" s="124" t="str">
        <f>IFERROR(VLOOKUP(D2,DB!A:G,7,0),"")</f>
        <v>Dead</v>
      </c>
      <c r="K2" s="80" t="s">
        <v>39132</v>
      </c>
      <c r="L2" s="128" t="str">
        <f>IFERROR(VLOOKUP(D2,DB!A:I,9,0),"")</f>
        <v>Latis</v>
      </c>
    </row>
    <row r="3" spans="1:16382" ht="31.5" customHeight="1">
      <c r="A3"/>
      <c r="B3"/>
      <c r="C3" s="125"/>
      <c r="D3" s="124"/>
      <c r="E3" s="148"/>
      <c r="F3"/>
      <c r="G3" s="72">
        <f ca="1">IFERROR(NOW()-F3,"-")</f>
        <v>45988.708954282411</v>
      </c>
      <c r="H3"/>
      <c r="I3" s="124" t="str">
        <f>IFERROR(VLOOKUP(D3,DB!A:F,6,0),"")</f>
        <v/>
      </c>
      <c r="J3" s="124" t="str">
        <f>IFERROR(VLOOKUP(D3,DB!A:G,7,0),"")</f>
        <v/>
      </c>
      <c r="K3" s="127"/>
      <c r="L3" s="128" t="str">
        <f>IFERROR(VLOOKUP(D3,DB!A:I,9,0),"")</f>
        <v/>
      </c>
    </row>
    <row r="4" spans="1:16382" ht="31.5" customHeight="1">
      <c r="A4" s="123"/>
      <c r="B4" s="124" t="str">
        <f>IFERROR(VLOOKUP(D4,DB!A:K,11,0),"")</f>
        <v/>
      </c>
      <c r="C4" s="125"/>
      <c r="D4" s="124"/>
      <c r="E4" s="124"/>
      <c r="F4" s="126"/>
      <c r="G4" s="72">
        <f ca="1">IFERROR(NOW()-F4,"-")</f>
        <v>45988.708954282411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45988.708954282411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45988.708954282411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45988.708954282411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45988.708954282411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45988.708954282411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45988.708954282411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07"/>
      <c r="G11" s="72">
        <f ca="1">IFERROR(NOW()-F11,"-")</f>
        <v>45988.708954282411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45988.708954282411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45988.708954282411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45988.708954282411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45988.708954282411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45988.708954282411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45988.708954282411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45988.708954282411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45988.708954282411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45988.708954282411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45988.708954282411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45988.708954282411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45988.708954282411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45988.708954282411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45988.708954282411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45988.708954282411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45988.708954282411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45988.708954282411</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2025-11-27T14:02:00Z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